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ปลายฝนต้นหนาว\Downloads\"/>
    </mc:Choice>
  </mc:AlternateContent>
  <bookViews>
    <workbookView xWindow="0" yWindow="0" windowWidth="23016" windowHeight="9204"/>
  </bookViews>
  <sheets>
    <sheet name="Design2-1" sheetId="5" r:id="rId1"/>
  </sheets>
  <definedNames>
    <definedName name="_xlnm.Print_Area" localSheetId="0">'Design2-1'!$A$1:$H$53</definedName>
    <definedName name="_xlnm.Print_Titles" localSheetId="0">'Design2-1'!$1:$5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 l="1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6" i="5"/>
  <c r="H6" i="5" s="1"/>
  <c r="E53" i="5"/>
  <c r="E52" i="5"/>
  <c r="E51" i="5"/>
  <c r="E50" i="5"/>
  <c r="E49" i="5"/>
  <c r="D53" i="5"/>
  <c r="D52" i="5"/>
  <c r="D51" i="5"/>
  <c r="D50" i="5"/>
  <c r="D49" i="5"/>
  <c r="C53" i="5"/>
  <c r="C52" i="5"/>
  <c r="C51" i="5"/>
  <c r="C50" i="5"/>
  <c r="C49" i="5"/>
  <c r="B53" i="5"/>
  <c r="B52" i="5"/>
  <c r="B51" i="5"/>
  <c r="B50" i="5"/>
  <c r="B49" i="5"/>
  <c r="B46" i="5" l="1"/>
  <c r="G46" i="5" s="1"/>
  <c r="B45" i="5"/>
  <c r="G45" i="5" s="1"/>
  <c r="B43" i="5"/>
  <c r="G43" i="5" s="1"/>
  <c r="B44" i="5" l="1"/>
  <c r="G44" i="5" s="1"/>
</calcChain>
</file>

<file path=xl/sharedStrings.xml><?xml version="1.0" encoding="utf-8"?>
<sst xmlns="http://schemas.openxmlformats.org/spreadsheetml/2006/main" count="66" uniqueCount="61">
  <si>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</si>
  <si>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</si>
  <si>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</si>
  <si>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</si>
  <si>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</si>
  <si>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</si>
  <si>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</si>
  <si>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</si>
  <si>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</si>
  <si>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</si>
  <si>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</si>
  <si>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</si>
  <si>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</si>
  <si>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</si>
  <si>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</si>
  <si>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</si>
  <si>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</si>
  <si>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</si>
  <si>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</si>
  <si>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</si>
  <si>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</si>
  <si>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</si>
  <si>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</si>
  <si>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</si>
  <si>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</si>
  <si>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</si>
  <si>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</si>
  <si>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4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</si>
  <si>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เด็กชายกรณิศ  เข็มวง</t>
  </si>
  <si>
    <t>เด็กชายจิณณวัทย์  มั่นเหมาะ</t>
  </si>
  <si>
    <t>เด็กชายจิรวัตร  สุวรรณนาค</t>
  </si>
  <si>
    <t>เด็กชายฐิติพันธ์  ถ้วนถี่</t>
  </si>
  <si>
    <t>เด็กชายณภัทร  น้อยวงศ์</t>
  </si>
  <si>
    <t>เด็กชายดนุสรณ์  บุญอิน</t>
  </si>
  <si>
    <t>เด็กชายทวีรัฐ  อินสอน</t>
  </si>
  <si>
    <t>เด็กชายธีรเดช  แก้วจา</t>
  </si>
  <si>
    <t>เด็กชายนันทพงศ์  จ้อยม่วง</t>
  </si>
  <si>
    <t>เด็กชายปริญญาศักดิ์  มากมี</t>
  </si>
  <si>
    <t>เด็กชายพีรพัฒน์  สุริยะลังกา</t>
  </si>
  <si>
    <t>เด็กชายภาณุวิชญ์  จันทร</t>
  </si>
  <si>
    <t>เด็กชายมุรเดช  สะอู</t>
  </si>
  <si>
    <t>เด็กชายราเมศวร์  บวบหอม</t>
  </si>
  <si>
    <t>เด็กชายฤทธิไกร  ผานิจ</t>
  </si>
  <si>
    <t>เด็กชายวชิรชัย  ภูมิดี</t>
  </si>
  <si>
    <t>เด็กชายศักรินทร์  เอกา</t>
  </si>
  <si>
    <t>เด็กหญิงนพรัตน์  กล่ำบัว</t>
  </si>
  <si>
    <t>เด็กหญิงชนัญธิดา  คุณสม</t>
  </si>
  <si>
    <t>เด็กหญิงชรินทร์พร  โตเมฆ</t>
  </si>
  <si>
    <t>เด็กหญิงชรินพัชร  แสนม่วง</t>
  </si>
  <si>
    <t>เด็กหญิงชลธิชา  ฟองภู่</t>
  </si>
  <si>
    <t>เด็กหญิงญาณิศา  ศรีมันตะ</t>
  </si>
  <si>
    <t>เด็กหญิงโยศิตา  แสงปัญญา</t>
  </si>
  <si>
    <t>เด็กหญิงนันทวัน  นัดจ้อย</t>
  </si>
  <si>
    <t>เด็กหญิงบุษรัตน์  สอนทิพย์</t>
  </si>
  <si>
    <t>เด็กหญิงประภัสสร  ภูมี</t>
  </si>
  <si>
    <t>เด็กหญิงวิจิตรา  สร้อยจิตร</t>
  </si>
  <si>
    <t>เด็กหญิงวิลาวัณย์  คล่ำกล่อง</t>
  </si>
  <si>
    <t>เด็กหญิงสมิตา  โพชะนี</t>
  </si>
  <si>
    <t>เด็กหญิงสุนันทา  มั่นเหมาะ</t>
  </si>
  <si>
    <t>เด็กหญิงสุภาวดี  ชื่นใจ</t>
  </si>
  <si>
    <t>เด็กหญิงอารยา  ศรีกันใชย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</si>
</sst>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38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7" workbookViewId="0">
      <selection activeCell="C33" sqref="C33"/>
    </sheetView>
  </sheetViews>
  <sheetFormatPr defaultRowHeight="13.8" x14ac:dyDescent="0.25"/>
  <cols>
    <col min="1" max="1" width="29.19921875" customWidth="1"/>
    <col min="2" max="7" width="7.69921875" customWidth="1"/>
    <col min="8" max="8" width="10.8984375" customWidth="1"/>
  </cols>
  <sheetData>
    <row r="1" spans="1:8" ht="50.25" customHeight="1" x14ac:dyDescent="0.25">
      <c r="A1" s="17"/>
      <c r="B1" s="17"/>
      <c r="C1" s="17"/>
      <c r="D1" s="17"/>
      <c r="E1" s="17"/>
      <c r="F1" s="17"/>
      <c r="G1" s="17"/>
      <c r="H1" s="17"/>
    </row>
    <row r="2" spans="1:8" ht="19.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1.75" customHeight="1" x14ac:dyDescent="0.25">
      <c r="A3" s="19" t="s">
        <v>21</v>
      </c>
      <c r="B3" s="19"/>
      <c r="C3" s="19"/>
      <c r="D3" s="19"/>
      <c r="E3" s="19"/>
      <c r="F3" s="19"/>
      <c r="G3" s="19"/>
      <c r="H3" s="19"/>
    </row>
    <row r="4" spans="1:8" ht="21" x14ac:dyDescent="0.6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0.80000000000001" x14ac:dyDescent="0.25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3">
      <c r="A6" s="15" t="s">
        <v>28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3">
      <c r="A7" s="15" t="s">
        <v>29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38" si="0">SUM(B7:F7)/5</f>
        <v>3</v>
      </c>
      <c r="H7" s="1" t="str">
        <f t="shared" ref="H7:H38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3">
      <c r="A8" s="15" t="s">
        <v>30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3">
      <c r="A9" s="15" t="s">
        <v>31</v>
      </c>
      <c r="B9" s="14">
        <v>2</v>
      </c>
      <c r="C9" s="14">
        <v>2</v>
      </c>
      <c r="D9" s="14">
        <v>2</v>
      </c>
      <c r="E9" s="14">
        <v>3</v>
      </c>
      <c r="F9" s="14">
        <v>3</v>
      </c>
      <c r="G9" s="2">
        <f t="shared" si="0"/>
        <v>2.4</v>
      </c>
      <c r="H9" s="1" t="str">
        <f t="shared" si="1"/>
        <v>ดี</v>
      </c>
    </row>
    <row r="10" spans="1:8" s="3" customFormat="1" ht="18.75" customHeight="1" x14ac:dyDescent="0.3">
      <c r="A10" s="15" t="s">
        <v>32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 x14ac:dyDescent="0.3">
      <c r="A11" s="15" t="s">
        <v>33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3">
      <c r="A12" s="15" t="s">
        <v>34</v>
      </c>
      <c r="B12" s="14">
        <v>3</v>
      </c>
      <c r="C12" s="14">
        <v>3</v>
      </c>
      <c r="D12" s="14">
        <v>2</v>
      </c>
      <c r="E12" s="14">
        <v>2</v>
      </c>
      <c r="F12" s="14">
        <v>2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3">
      <c r="A13" s="15" t="s">
        <v>35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3">
      <c r="A14" s="15" t="s">
        <v>36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3">
      <c r="A15" s="15" t="s">
        <v>37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 x14ac:dyDescent="0.3">
      <c r="A16" s="15" t="s">
        <v>38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3">
      <c r="A17" s="15" t="s">
        <v>39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3">
      <c r="A18" s="15" t="s">
        <v>40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3">
      <c r="A19" s="15" t="s">
        <v>41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3">
      <c r="A20" s="15" t="s">
        <v>42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 x14ac:dyDescent="0.3">
      <c r="A21" s="15" t="s">
        <v>43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3">
      <c r="A22" s="15" t="s">
        <v>44</v>
      </c>
      <c r="B22" s="14">
        <v>2</v>
      </c>
      <c r="C22" s="14">
        <v>2</v>
      </c>
      <c r="D22" s="14">
        <v>2</v>
      </c>
      <c r="E22" s="14">
        <v>3</v>
      </c>
      <c r="F22" s="14">
        <v>3</v>
      </c>
      <c r="G22" s="2">
        <f t="shared" si="0"/>
        <v>2.4</v>
      </c>
      <c r="H22" s="1" t="str">
        <f t="shared" si="1"/>
        <v>ดี</v>
      </c>
    </row>
    <row r="23" spans="1:8" s="3" customFormat="1" ht="18.75" customHeight="1" x14ac:dyDescent="0.3">
      <c r="A23" s="15" t="s">
        <v>45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3">
      <c r="A24" s="15" t="s">
        <v>46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3">
      <c r="A25" s="15" t="s">
        <v>47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3">
      <c r="A26" s="15" t="s">
        <v>48</v>
      </c>
      <c r="B26" s="14">
        <v>2</v>
      </c>
      <c r="C26" s="14">
        <v>2</v>
      </c>
      <c r="D26" s="14">
        <v>2</v>
      </c>
      <c r="E26" s="14">
        <v>3</v>
      </c>
      <c r="F26" s="14">
        <v>2</v>
      </c>
      <c r="G26" s="2">
        <f t="shared" si="0"/>
        <v>2.2000000000000002</v>
      </c>
      <c r="H26" s="1" t="str">
        <f t="shared" si="1"/>
        <v>ดี</v>
      </c>
    </row>
    <row r="27" spans="1:8" s="3" customFormat="1" ht="18.75" customHeight="1" x14ac:dyDescent="0.3">
      <c r="A27" s="15" t="s">
        <v>49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3">
      <c r="A28" s="15" t="s">
        <v>50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3">
      <c r="A29" s="15" t="s">
        <v>51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3">
      <c r="A30" s="15" t="s">
        <v>52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3">
      <c r="A31" s="15" t="s">
        <v>53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3">
      <c r="A32" s="15" t="s">
        <v>54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3">
      <c r="A33" s="15" t="s">
        <v>55</v>
      </c>
      <c r="B33" s="14">
        <v>3</v>
      </c>
      <c r="C33" s="14">
        <v>2</v>
      </c>
      <c r="D33" s="14">
        <v>2</v>
      </c>
      <c r="E33" s="14">
        <v>3</v>
      </c>
      <c r="F33" s="14">
        <v>2</v>
      </c>
      <c r="G33" s="2">
        <f t="shared" si="0"/>
        <v>2.4</v>
      </c>
      <c r="H33" s="1" t="str">
        <f t="shared" si="1"/>
        <v>ดี</v>
      </c>
    </row>
    <row r="34" spans="1:8" s="3" customFormat="1" ht="18.75" customHeight="1" x14ac:dyDescent="0.3">
      <c r="A34" s="15" t="s">
        <v>56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 x14ac:dyDescent="0.3">
      <c r="A35" s="15" t="s">
        <v>57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 x14ac:dyDescent="0.3">
      <c r="A36" s="15" t="s">
        <v>58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 x14ac:dyDescent="0.3">
      <c r="A37" s="15" t="s">
        <v>59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 x14ac:dyDescent="0.3">
      <c r="A38" s="15" t="s">
        <v>60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ht="6.75" customHeight="1" x14ac:dyDescent="0.25"/>
    <row r="40" spans="1:8" ht="20.25" customHeight="1" x14ac:dyDescent="0.25">
      <c r="A40" s="23" t="s">
        <v>22</v>
      </c>
      <c r="B40" s="23"/>
      <c r="C40" s="23"/>
      <c r="D40" s="23"/>
      <c r="E40" s="23"/>
      <c r="F40" s="23"/>
      <c r="G40" s="23"/>
      <c r="H40" s="23"/>
    </row>
    <row r="41" spans="1:8" ht="20.25" customHeight="1" x14ac:dyDescent="0.6">
      <c r="A41" s="16" t="s">
        <v>17</v>
      </c>
      <c r="B41" s="16"/>
      <c r="C41" s="16"/>
      <c r="D41" s="16"/>
      <c r="E41" s="16"/>
      <c r="F41" s="16"/>
      <c r="G41" s="16"/>
      <c r="H41" s="16"/>
    </row>
    <row r="42" spans="1:8" ht="20.25" customHeight="1" x14ac:dyDescent="0.3">
      <c r="A42" s="13" t="s">
        <v>9</v>
      </c>
      <c r="B42" s="5"/>
      <c r="C42" s="5"/>
      <c r="D42" s="5"/>
      <c r="E42" s="5"/>
      <c r="F42" s="5"/>
      <c r="G42" s="5"/>
      <c r="H42" s="5"/>
    </row>
    <row r="43" spans="1:8" ht="20.25" customHeight="1" x14ac:dyDescent="0.6">
      <c r="A43" s="12" t="s">
        <v>18</v>
      </c>
      <c r="B43" s="12">
        <f>COUNTIF(H6:H38,"ดีเยี่ยม")</f>
        <v>28</v>
      </c>
      <c r="C43" s="6"/>
      <c r="D43" s="16" t="s">
        <v>10</v>
      </c>
      <c r="E43" s="16"/>
      <c r="F43" s="16"/>
      <c r="G43" s="7">
        <f>(B43*100)/33</f>
        <v>84.848484848484844</v>
      </c>
      <c r="H43" s="12"/>
    </row>
    <row r="44" spans="1:8" ht="20.25" customHeight="1" x14ac:dyDescent="0.6">
      <c r="A44" s="12" t="s">
        <v>14</v>
      </c>
      <c r="B44" s="12">
        <f>COUNTIF(H6:H38,"ดี")</f>
        <v>5</v>
      </c>
      <c r="C44" s="6"/>
      <c r="D44" s="16" t="s">
        <v>11</v>
      </c>
      <c r="E44" s="16"/>
      <c r="F44" s="16"/>
      <c r="G44" s="7">
        <f>(B44*100)/33</f>
        <v>15.151515151515152</v>
      </c>
      <c r="H44" s="12"/>
    </row>
    <row r="45" spans="1:8" ht="20.25" customHeight="1" x14ac:dyDescent="0.6">
      <c r="A45" s="12" t="s">
        <v>19</v>
      </c>
      <c r="B45" s="12">
        <f>COUNTIF(H6:H38,"ผ่าน")</f>
        <v>0</v>
      </c>
      <c r="C45" s="6"/>
      <c r="D45" s="16" t="s">
        <v>12</v>
      </c>
      <c r="E45" s="16"/>
      <c r="F45" s="16"/>
      <c r="G45" s="7">
        <f>(B45*100)/33</f>
        <v>0</v>
      </c>
      <c r="H45" s="12"/>
    </row>
    <row r="46" spans="1:8" ht="20.25" customHeight="1" x14ac:dyDescent="0.6">
      <c r="A46" s="12" t="s">
        <v>20</v>
      </c>
      <c r="B46" s="12">
        <f>COUNTIF(H6:H38,"ไม่ผ่าน")</f>
        <v>0</v>
      </c>
      <c r="C46" s="6"/>
      <c r="D46" s="16" t="s">
        <v>13</v>
      </c>
      <c r="E46" s="16"/>
      <c r="F46" s="16"/>
      <c r="G46" s="7">
        <f>(B46*100)/33</f>
        <v>0</v>
      </c>
      <c r="H46" s="12"/>
    </row>
    <row r="47" spans="1:8" ht="20.25" customHeight="1" x14ac:dyDescent="0.6">
      <c r="A47" s="8" t="s">
        <v>23</v>
      </c>
      <c r="B47" s="3"/>
      <c r="C47" s="3"/>
      <c r="D47" s="3"/>
      <c r="E47" s="3"/>
      <c r="F47" s="3"/>
      <c r="G47" s="3"/>
      <c r="H47" s="3"/>
    </row>
    <row r="48" spans="1:8" ht="20.25" customHeight="1" x14ac:dyDescent="0.6">
      <c r="A48" s="9" t="s">
        <v>16</v>
      </c>
      <c r="B48" s="10" t="s">
        <v>24</v>
      </c>
      <c r="C48" s="10" t="s">
        <v>15</v>
      </c>
      <c r="D48" s="10" t="s">
        <v>25</v>
      </c>
      <c r="E48" s="10" t="s">
        <v>26</v>
      </c>
      <c r="F48" s="3"/>
      <c r="G48" s="3"/>
      <c r="H48" s="3"/>
    </row>
    <row r="49" spans="1:8" ht="20.25" customHeight="1" x14ac:dyDescent="0.6">
      <c r="A49" s="9" t="s">
        <v>2</v>
      </c>
      <c r="B49" s="11">
        <f>COUNTIF(B6:B38,"3")</f>
        <v>30</v>
      </c>
      <c r="C49" s="11">
        <f>COUNTIF(B6:B38,"2")</f>
        <v>3</v>
      </c>
      <c r="D49" s="11">
        <f>COUNTIF(B6:B38,"1")</f>
        <v>0</v>
      </c>
      <c r="E49" s="11">
        <f>COUNTIF(B6:B38,"0")</f>
        <v>0</v>
      </c>
      <c r="F49" s="3"/>
      <c r="G49" s="3"/>
      <c r="H49" s="3"/>
    </row>
    <row r="50" spans="1:8" ht="20.25" customHeight="1" x14ac:dyDescent="0.6">
      <c r="A50" s="9" t="s">
        <v>3</v>
      </c>
      <c r="B50" s="11">
        <f>COUNTIF(C6:C38,"3")</f>
        <v>29</v>
      </c>
      <c r="C50" s="11">
        <f>COUNTIF(C6:C38,"2")</f>
        <v>4</v>
      </c>
      <c r="D50" s="11">
        <f>COUNTIF(C6:C38,"1")</f>
        <v>0</v>
      </c>
      <c r="E50" s="11">
        <f>COUNTIF(C6:C38,"0")</f>
        <v>0</v>
      </c>
      <c r="F50" s="3"/>
      <c r="G50" s="3"/>
      <c r="H50" s="3"/>
    </row>
    <row r="51" spans="1:8" ht="20.25" customHeight="1" x14ac:dyDescent="0.6">
      <c r="A51" s="9" t="s">
        <v>4</v>
      </c>
      <c r="B51" s="11">
        <f>COUNTIF(D6:D38,"3")</f>
        <v>28</v>
      </c>
      <c r="C51" s="11">
        <f>COUNTIF(D6:D38,"2")</f>
        <v>5</v>
      </c>
      <c r="D51" s="11">
        <f>COUNTIF(D6:D38,"1")</f>
        <v>0</v>
      </c>
      <c r="E51" s="11">
        <f>COUNTIF(D6:D38,"0")</f>
        <v>0</v>
      </c>
      <c r="F51" s="3"/>
      <c r="G51" s="3"/>
      <c r="H51" s="3"/>
    </row>
    <row r="52" spans="1:8" ht="20.25" customHeight="1" x14ac:dyDescent="0.6">
      <c r="A52" s="9" t="s">
        <v>5</v>
      </c>
      <c r="B52" s="11">
        <f>COUNTIF(E6:E38,"3")</f>
        <v>32</v>
      </c>
      <c r="C52" s="11">
        <f>COUNTIF(E6:E38,"2")</f>
        <v>1</v>
      </c>
      <c r="D52" s="11">
        <f>COUNTIF(E6:E38,"1")</f>
        <v>0</v>
      </c>
      <c r="E52" s="11">
        <f>COUNTIF(E6:E38,"0")</f>
        <v>0</v>
      </c>
      <c r="F52" s="3"/>
      <c r="G52" s="3"/>
      <c r="H52" s="3"/>
    </row>
    <row r="53" spans="1:8" ht="20.25" customHeight="1" x14ac:dyDescent="0.6">
      <c r="A53" s="9" t="s">
        <v>6</v>
      </c>
      <c r="B53" s="11">
        <f>COUNTIF(F6:F38,"3")</f>
        <v>30</v>
      </c>
      <c r="C53" s="11">
        <f>COUNTIF(F6:F38,"2")</f>
        <v>3</v>
      </c>
      <c r="D53" s="11">
        <f>COUNTIF(F6:F38,"1")</f>
        <v>0</v>
      </c>
      <c r="E53" s="11">
        <f>COUNTIF(F6:F38,"0")</f>
        <v>0</v>
      </c>
      <c r="F53" s="3"/>
      <c r="G53" s="3"/>
      <c r="H53" s="3"/>
    </row>
  </sheetData>
  <sheetProtection algorithmName="SHA-512" hashValue="crMMWUjhV8OMRbs9VP0KNZK9yg6FGGneybzTXJhJqRgXe0/Lf6+rnY11FIPEHl+Vpp9B6Asuz+UkETJHGvj+AA==" saltValue="4UEuArKqgjXx/6D6mvKPoA==" spinCount="100000" sheet="1" objects="1" scenarios="1"/>
  <protectedRanges>
    <protectedRange sqref="B6:F38" name="ช่วง1"/>
  </protectedRanges>
  <mergeCells count="13">
    <mergeCell ref="D46:F46"/>
    <mergeCell ref="A1:H1"/>
    <mergeCell ref="A2:H2"/>
    <mergeCell ref="A3:H3"/>
    <mergeCell ref="A4:A5"/>
    <mergeCell ref="B4:F4"/>
    <mergeCell ref="G4:G5"/>
    <mergeCell ref="H4:H5"/>
    <mergeCell ref="A40:H40"/>
    <mergeCell ref="A41:H41"/>
    <mergeCell ref="D43:F43"/>
    <mergeCell ref="D44:F44"/>
    <mergeCell ref="D45:F45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Windows User</cp:lastModifiedBy>
  <cp:lastPrinted>2021-04-22T09:48:32Z</cp:lastPrinted>
  <dcterms:created xsi:type="dcterms:W3CDTF">2020-09-05T11:17:44Z</dcterms:created>
  <dcterms:modified xsi:type="dcterms:W3CDTF">2021-04-23T06:33:16Z</dcterms:modified>
</cp:coreProperties>
</file>