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ign2-1" sheetId="1" r:id="rId4"/>
  </sheets>
  <definedNames/>
  <calcPr/>
</workbook>
</file>

<file path=xl/sharedStrings.xml><?xml version="1.0" encoding="utf-8"?>
<sst xmlns="http://schemas.openxmlformats.org/spreadsheetml/2006/main" count="57" uniqueCount="52">
  <si>
    <r>
      <rPr>
        <rFont val="Sarabun"/>
        <b/>
        <color rgb="FF000000"/>
        <sz val="16.0"/>
      </rPr>
      <t>ชั้นมัธยมศึกษาปีที่</t>
    </r>
    <r>
      <rPr>
        <rFont val="TH SarabunPSK"/>
        <b val="0"/>
        <color rgb="FF000000"/>
        <sz val="16.0"/>
      </rPr>
      <t xml:space="preserve"> 3 ห้อง 6 </t>
    </r>
    <r>
      <rPr>
        <rFont val="TH SarabunPSK"/>
        <b/>
        <color rgb="FF000000"/>
        <sz val="16.0"/>
      </rPr>
      <t>ปีการศึกษา</t>
    </r>
    <r>
      <rPr>
        <rFont val="TH SarabunPSK"/>
        <b val="0"/>
        <color rgb="FF000000"/>
        <sz val="16.0"/>
      </rPr>
      <t xml:space="preserve"> 2563</t>
    </r>
  </si>
  <si>
    <t>โรงเรียนบ้านด่านลานหอยวิทยา สำนักงานเขตพื้นที่การศึกษามัธยมศึกษาสุโขทัย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</si>
  <si>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</si>
  <si>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</si>
  <si>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</si>
  <si>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</si>
  <si>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</si>
  <si>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</si>
  <si>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</si>
  <si>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</si>
  <si>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</si>
  <si>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เด็กชายกิตติพงศ์  ภัยแคล้ว</t>
  </si>
  <si>
    <t>เด็กชายจิราพัฒน์  สุขอิ่ม</t>
  </si>
  <si>
    <t>เด็กชายฐากูร  บุญไทย</t>
  </si>
  <si>
    <t>เด็กชายณภัทรพงศ์  นาสี</t>
  </si>
  <si>
    <t>เด็กชายนันทกร  เข็มคง</t>
  </si>
  <si>
    <t>เด็กชายนิติพนธ์  บุตรหล่อ</t>
  </si>
  <si>
    <t>เด็กชายพศวัต  พึ่งพัก</t>
  </si>
  <si>
    <t>เด็กชายพีระพงศ์  สมอนาค</t>
  </si>
  <si>
    <t>เด็กชายรพีภัทร  พิมพา</t>
  </si>
  <si>
    <t>เด็กชายรัชภูมิ  บุญเม่น</t>
  </si>
  <si>
    <t>เด็กชายรัฐภูมิ  คำกัมพล</t>
  </si>
  <si>
    <t>เด็กชายวรเดช  เมฆมณฑา</t>
  </si>
  <si>
    <t>เด็กชายวรพล  ดวงแก้ว</t>
  </si>
  <si>
    <t>เด็กชายวรวิช  แจงชู</t>
  </si>
  <si>
    <t>เด็กชายวิชญ์พล  เพ็งเจ็ก</t>
  </si>
  <si>
    <t>เด็กชายสัตยา  คะสา</t>
  </si>
  <si>
    <t>เด็กชายอนันตศักดิ์  แก้วกล้า</t>
  </si>
  <si>
    <t>เด็กหญิงนภัสสร  สีหาพันธ์</t>
  </si>
  <si>
    <t>เด็กหญิงเนาวรัตน์  ห้อยปาน</t>
  </si>
  <si>
    <t>เด็กหญิงลักษิกา  เกิดเผือก</t>
  </si>
  <si>
    <t>เด็กหญิงวัชรากร  เอี่ยมอ้น</t>
  </si>
  <si>
    <t>เด็กหญิงสิราภรณ์  อิ่มบู่</t>
  </si>
  <si>
    <t>เด็กหญิงบัณฑิตา  เสืออยู่สาย</t>
  </si>
  <si>
    <t>เด็กหญิงอรจิรา  ก้อนแก้ว</t>
  </si>
  <si>
    <r>
      <rPr>
        <rFont val="Sarabun"/>
        <b/>
        <color rgb="FF000000"/>
        <sz val="14.0"/>
      </rPr>
      <t>หมายเหตุ</t>
    </r>
    <r>
      <rPr>
        <rFont val="TH SarabunPSK"/>
        <b val="0"/>
        <color rgb="FF000000"/>
        <sz val="14.0"/>
      </rPr>
      <t xml:space="preserve">  ในแต่ละช่องสมรรถนะให้ใส่คะแนนระดับคุณภาพ  </t>
    </r>
  </si>
  <si>
    <t>เช่น ดีเยี่ยม  =  3  คะแนน / ดี = 2  คะแนน / ผ่าน  =  1 คะแนน / ไม่ผ่าน  =  0 คะแนน</t>
  </si>
  <si>
    <t>สรุปผลการประเมินรายชั้นเรียน</t>
  </si>
  <si>
    <t>ดีเยี่ยม จำนวน</t>
  </si>
  <si>
    <t>ดีมาก คิดเป็นร้อยละ</t>
  </si>
  <si>
    <t>ดี จำนวน</t>
  </si>
  <si>
    <t>ดี คิดเป็นร้อยละ</t>
  </si>
  <si>
    <t>ผ่าน จำนวน</t>
  </si>
  <si>
    <t>พอใช้ คิดเป็นร้อยละ</t>
  </si>
  <si>
    <t>ไม่ผ่าน จำนวน</t>
  </si>
  <si>
    <t>ต้องปรับปรุง คิดเป็นร้อยละ</t>
  </si>
  <si>
    <r>
      <rPr>
        <rFont val="Sarabun"/>
        <b/>
        <color rgb="FF000000"/>
        <sz val="14.0"/>
      </rPr>
      <t xml:space="preserve">ผลการประเมินสมรรถนะสำคัญของผู้เรียน </t>
    </r>
    <r>
      <rPr>
        <rFont val="TH SarabunPSK"/>
        <b val="0"/>
        <color rgb="FF000000"/>
        <sz val="14.0"/>
      </rPr>
      <t xml:space="preserve">5  </t>
    </r>
    <r>
      <rPr>
        <rFont val="TH SarabunPSK"/>
        <b/>
        <color rgb="FF000000"/>
        <sz val="14.0"/>
      </rPr>
      <t>ด้าน</t>
    </r>
  </si>
  <si>
    <t>สมรรถนะสำคัญของผู้เรียน 5 ด้าน</t>
  </si>
  <si>
    <t>ดีเยี่ยม</t>
  </si>
  <si>
    <t>ดี</t>
  </si>
  <si>
    <t>ผ่าน</t>
  </si>
  <si>
    <t>ไม่ผ่าน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</si>
</sst>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Tahoma"/>
    </font>
    <font>
      <b/>
      <sz val="16.0"/>
      <color rgb="FF000000"/>
      <name val="Sarabun"/>
    </font>
    <font>
      <sz val="16.0"/>
      <color rgb="FF000000"/>
      <name val="Sarabun"/>
    </font>
    <font>
      <b/>
      <sz val="14.0"/>
      <color rgb="FF000000"/>
      <name val="Sarabun"/>
    </font>
    <font/>
    <font>
      <sz val="14.0"/>
      <color rgb="FF000000"/>
      <name val="Sarabun"/>
    </font>
    <font>
      <sz val="14.0"/>
      <color rgb="FF000000"/>
      <name val="Tahoma"/>
    </font>
    <font>
      <sz val="14.0"/>
      <color rgb="FFFFFFFF"/>
      <name val="Sarabun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3" numFmtId="0" xfId="0" applyAlignment="1" applyBorder="1" applyFont="1">
      <alignment horizontal="center" textRotation="90" vertical="center"/>
    </xf>
    <xf borderId="6" fillId="0" fontId="5" numFmtId="0" xfId="0" applyAlignment="1" applyBorder="1" applyFont="1">
      <alignment horizontal="left" readingOrder="1" shrinkToFit="0" vertical="top" wrapText="1"/>
    </xf>
    <xf borderId="5" fillId="0" fontId="5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0" fillId="0" fontId="6" numFmtId="0" xfId="0" applyFont="1"/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0" fontId="5" numFmtId="2" xfId="0" applyAlignment="1" applyFont="1" applyNumberFormat="1">
      <alignment horizontal="left"/>
    </xf>
    <xf borderId="0" fillId="0" fontId="3" numFmtId="0" xfId="0" applyFont="1"/>
    <xf borderId="0" fillId="0" fontId="5" numFmtId="0" xfId="0" applyFon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1562100</xdr:colOff>
      <xdr:row>0</xdr:row>
      <xdr:rowOff>114300</xdr:rowOff>
    </xdr:from>
    <xdr:ext cx="2981325" cy="428625"/>
    <xdr:sp macro="" textlink="">
      <xdr:nvSpPr>
        <xdr:cNvPr id="3" name="สี่เหลี่ยมผืนผ้า: มุมมน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fmla="val 16667" name="adj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anchorCtr="0" anchor="t" bIns="45720" lIns="91440" rIns="91440" rot="0" upright="1" vert="horz" wrap="square" tIns="45720">
          <a:noAutofit/>
        </a:bodyPr>
        <a:lstStyle/>
        <a:p>
          <a:pPr lvl="0" algn="ctr"/>
          <a:r>
            <a:rPr b="1" lang="th-TH" sz="18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 fLocksWithSheet="0"/>
  </xdr:oneCellAnchor>
  <xdr:oneCellAnchor>
    <xdr:from>
      <xdr:col>9</xdr:col>
      <xdr:colOff>104775</xdr:colOff>
      <xdr:row>4</xdr:row>
      <xdr:rowOff>666750</xdr:rowOff>
    </xdr:from>
    <xdr:ext cx="4962525" cy="7362825"/>
    <xdr:sp macro="" textlink="">
      <xdr:nvSpPr>
        <xdr:cNvPr id="2" name="กล่องข้อความ 1">
          <a:extLst>
            <a:ext uri="{FF2B5EF4-FFF2-40B4-BE49-F238E27FC236}"/>
          </a:extLst>
        </xdr:cNvPr>
        <xdr:cNvSpPr txBox="1"/>
      </xdr:nvSpPr>
      <xdr:spPr>
        <a:xfrm>
          <a:off x="7391400" y="2105025"/>
          <a:ext cx="5800726" cy="8877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r>
            <a:rPr b="1" i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b="1" i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b="1" i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b="1" i="0" lang="en-US" sz="160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b="1" i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b="1"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b="1"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b="1"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b="1" i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b="0" lang="en-US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b="0" lang="th-TH" sz="160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 fLocksWithSheet="0"/>
  </xdr:oneCellAnchor>
  <xdr:oneCellAnchor>
    <xdr:from>
      <xdr:col>0</xdr:col>
      <xdr:colOff>219075</xdr:colOff>
      <xdr:row>0</xdr:row>
      <xdr:rowOff>95250</xdr:rowOff>
    </xdr:from>
    <xdr:ext cx="962025" cy="962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ธีมของ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63"/>
    <col customWidth="1" min="2" max="7" width="6.75"/>
    <col customWidth="1" min="8" max="8" width="9.5"/>
    <col customWidth="1" min="9" max="18" width="7.63"/>
  </cols>
  <sheetData>
    <row r="1" ht="50.25" customHeight="1">
      <c r="A1" s="1"/>
    </row>
    <row r="2" ht="19.5" customHeight="1">
      <c r="A2" s="2" t="s">
        <v>0</v>
      </c>
    </row>
    <row r="3" ht="21.75" customHeight="1">
      <c r="A3" s="3" t="s">
        <v>1</v>
      </c>
    </row>
    <row r="4" ht="14.25" customHeight="1">
      <c r="A4" s="4" t="s">
        <v>2</v>
      </c>
      <c r="B4" s="5" t="s">
        <v>3</v>
      </c>
      <c r="C4" s="6"/>
      <c r="D4" s="6"/>
      <c r="E4" s="6"/>
      <c r="F4" s="7"/>
      <c r="G4" s="8" t="s">
        <v>4</v>
      </c>
      <c r="H4" s="8" t="s">
        <v>5</v>
      </c>
    </row>
    <row r="5" ht="14.25" customHeight="1">
      <c r="A5" s="9"/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9"/>
      <c r="H5" s="9"/>
    </row>
    <row r="6" ht="18.75" customHeight="1">
      <c r="A6" s="11" t="s">
        <v>11</v>
      </c>
      <c r="B6" s="12">
        <v>2.0</v>
      </c>
      <c r="C6" s="12">
        <v>2.0</v>
      </c>
      <c r="D6" s="12">
        <v>2.0</v>
      </c>
      <c r="E6" s="12">
        <v>3.0</v>
      </c>
      <c r="F6" s="12">
        <v>3.0</v>
      </c>
      <c r="G6" s="13" t="str">
        <f t="shared" ref="G6:G29" si="1">SUM(B6:F6)/5</f>
        <v>2.4</v>
      </c>
      <c r="H6" s="14" t="str">
        <f t="shared" ref="H6:H29" si="2">IF(G6&lt;=0.99,"ไม่ผ่าน",IF(G6&lt;=1.49,"ผ่าน",IF(G6&lt;=2.49,"ดี",IF(G6&lt;=3,"ดีเยี่ยม"))))</f>
        <v>ดี</v>
      </c>
      <c r="I6" s="15"/>
      <c r="J6" s="15"/>
      <c r="K6" s="15"/>
      <c r="L6" s="15"/>
      <c r="M6" s="15"/>
      <c r="N6" s="15"/>
      <c r="O6" s="15"/>
      <c r="P6" s="15"/>
      <c r="Q6" s="15"/>
      <c r="R6" s="15"/>
    </row>
    <row r="7" ht="18.75" customHeight="1">
      <c r="A7" s="11" t="s">
        <v>12</v>
      </c>
      <c r="B7" s="12">
        <v>2.0</v>
      </c>
      <c r="C7" s="12">
        <v>2.0</v>
      </c>
      <c r="D7" s="12">
        <v>2.0</v>
      </c>
      <c r="E7" s="12">
        <v>3.0</v>
      </c>
      <c r="F7" s="12">
        <v>3.0</v>
      </c>
      <c r="G7" s="13" t="str">
        <f t="shared" si="1"/>
        <v>2.4</v>
      </c>
      <c r="H7" s="14" t="str">
        <f t="shared" si="2"/>
        <v>ดี</v>
      </c>
      <c r="I7" s="15"/>
      <c r="J7" s="15"/>
      <c r="K7" s="15"/>
      <c r="L7" s="15"/>
      <c r="M7" s="15"/>
      <c r="N7" s="15"/>
      <c r="O7" s="15"/>
      <c r="P7" s="15"/>
      <c r="Q7" s="15"/>
      <c r="R7" s="15"/>
    </row>
    <row r="8" ht="18.75" customHeight="1">
      <c r="A8" s="11" t="s">
        <v>13</v>
      </c>
      <c r="B8" s="12">
        <v>3.0</v>
      </c>
      <c r="C8" s="12">
        <v>3.0</v>
      </c>
      <c r="D8" s="12">
        <v>3.0</v>
      </c>
      <c r="E8" s="12">
        <v>2.0</v>
      </c>
      <c r="F8" s="12">
        <v>3.0</v>
      </c>
      <c r="G8" s="13" t="str">
        <f t="shared" si="1"/>
        <v>2.8</v>
      </c>
      <c r="H8" s="14" t="str">
        <f t="shared" si="2"/>
        <v>ดีเยี่ยม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18.75" customHeight="1">
      <c r="A9" s="11" t="s">
        <v>14</v>
      </c>
      <c r="B9" s="12">
        <v>3.0</v>
      </c>
      <c r="C9" s="12">
        <v>2.0</v>
      </c>
      <c r="D9" s="12">
        <v>3.0</v>
      </c>
      <c r="E9" s="12">
        <v>3.0</v>
      </c>
      <c r="F9" s="12">
        <v>3.0</v>
      </c>
      <c r="G9" s="13" t="str">
        <f t="shared" si="1"/>
        <v>2.8</v>
      </c>
      <c r="H9" s="14" t="str">
        <f t="shared" si="2"/>
        <v>ดีเยี่ยม</v>
      </c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18.75" customHeight="1">
      <c r="A10" s="11" t="s">
        <v>15</v>
      </c>
      <c r="B10" s="12">
        <v>3.0</v>
      </c>
      <c r="C10" s="12">
        <v>3.0</v>
      </c>
      <c r="D10" s="12">
        <v>3.0</v>
      </c>
      <c r="E10" s="12">
        <v>3.0</v>
      </c>
      <c r="F10" s="12">
        <v>3.0</v>
      </c>
      <c r="G10" s="13" t="str">
        <f t="shared" si="1"/>
        <v>3</v>
      </c>
      <c r="H10" s="14" t="str">
        <f t="shared" si="2"/>
        <v>ดีเยี่ยม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ht="18.75" customHeight="1">
      <c r="A11" s="11" t="s">
        <v>16</v>
      </c>
      <c r="B11" s="12">
        <v>3.0</v>
      </c>
      <c r="C11" s="12">
        <v>3.0</v>
      </c>
      <c r="D11" s="12">
        <v>2.0</v>
      </c>
      <c r="E11" s="12">
        <v>2.0</v>
      </c>
      <c r="F11" s="12">
        <v>3.0</v>
      </c>
      <c r="G11" s="13" t="str">
        <f t="shared" si="1"/>
        <v>2.6</v>
      </c>
      <c r="H11" s="14" t="str">
        <f t="shared" si="2"/>
        <v>ดีเยี่ยม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18.75" customHeight="1">
      <c r="A12" s="11" t="s">
        <v>17</v>
      </c>
      <c r="B12" s="12">
        <v>3.0</v>
      </c>
      <c r="C12" s="12">
        <v>3.0</v>
      </c>
      <c r="D12" s="12">
        <v>3.0</v>
      </c>
      <c r="E12" s="12">
        <v>3.0</v>
      </c>
      <c r="F12" s="12">
        <v>3.0</v>
      </c>
      <c r="G12" s="13" t="str">
        <f t="shared" si="1"/>
        <v>3</v>
      </c>
      <c r="H12" s="14" t="str">
        <f t="shared" si="2"/>
        <v>ดีเยี่ยม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18.75" customHeight="1">
      <c r="A13" s="11" t="s">
        <v>18</v>
      </c>
      <c r="B13" s="12">
        <v>3.0</v>
      </c>
      <c r="C13" s="12">
        <v>2.0</v>
      </c>
      <c r="D13" s="12">
        <v>2.0</v>
      </c>
      <c r="E13" s="12">
        <v>3.0</v>
      </c>
      <c r="F13" s="12">
        <v>3.0</v>
      </c>
      <c r="G13" s="13" t="str">
        <f t="shared" si="1"/>
        <v>2.6</v>
      </c>
      <c r="H13" s="14" t="str">
        <f t="shared" si="2"/>
        <v>ดีเยี่ยม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18.75" customHeight="1">
      <c r="A14" s="11" t="s">
        <v>19</v>
      </c>
      <c r="B14" s="12">
        <v>2.0</v>
      </c>
      <c r="C14" s="12">
        <v>2.0</v>
      </c>
      <c r="D14" s="12">
        <v>3.0</v>
      </c>
      <c r="E14" s="12">
        <v>3.0</v>
      </c>
      <c r="F14" s="12">
        <v>3.0</v>
      </c>
      <c r="G14" s="13" t="str">
        <f t="shared" si="1"/>
        <v>2.6</v>
      </c>
      <c r="H14" s="14" t="str">
        <f t="shared" si="2"/>
        <v>ดีเยี่ยม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18.75" customHeight="1">
      <c r="A15" s="11" t="s">
        <v>20</v>
      </c>
      <c r="B15" s="12">
        <v>3.0</v>
      </c>
      <c r="C15" s="12">
        <v>2.0</v>
      </c>
      <c r="D15" s="12">
        <v>2.0</v>
      </c>
      <c r="E15" s="12">
        <v>2.0</v>
      </c>
      <c r="F15" s="12">
        <v>3.0</v>
      </c>
      <c r="G15" s="13" t="str">
        <f t="shared" si="1"/>
        <v>2.4</v>
      </c>
      <c r="H15" s="14" t="str">
        <f t="shared" si="2"/>
        <v>ดี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18.75" customHeight="1">
      <c r="A16" s="11" t="s">
        <v>21</v>
      </c>
      <c r="B16" s="12">
        <v>3.0</v>
      </c>
      <c r="C16" s="12">
        <v>3.0</v>
      </c>
      <c r="D16" s="12">
        <v>3.0</v>
      </c>
      <c r="E16" s="12">
        <v>2.0</v>
      </c>
      <c r="F16" s="12">
        <v>3.0</v>
      </c>
      <c r="G16" s="13" t="str">
        <f t="shared" si="1"/>
        <v>2.8</v>
      </c>
      <c r="H16" s="14" t="str">
        <f t="shared" si="2"/>
        <v>ดีเยี่ยม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18.75" customHeight="1">
      <c r="A17" s="11" t="s">
        <v>22</v>
      </c>
      <c r="B17" s="12">
        <v>2.0</v>
      </c>
      <c r="C17" s="12">
        <v>2.0</v>
      </c>
      <c r="D17" s="12">
        <v>2.0</v>
      </c>
      <c r="E17" s="12">
        <v>2.0</v>
      </c>
      <c r="F17" s="12">
        <v>3.0</v>
      </c>
      <c r="G17" s="13" t="str">
        <f t="shared" si="1"/>
        <v>2.2</v>
      </c>
      <c r="H17" s="14" t="str">
        <f t="shared" si="2"/>
        <v>ดี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18.75" customHeight="1">
      <c r="A18" s="11" t="s">
        <v>23</v>
      </c>
      <c r="B18" s="12">
        <v>3.0</v>
      </c>
      <c r="C18" s="12">
        <v>2.0</v>
      </c>
      <c r="D18" s="12">
        <v>2.0</v>
      </c>
      <c r="E18" s="12">
        <v>2.0</v>
      </c>
      <c r="F18" s="12">
        <v>3.0</v>
      </c>
      <c r="G18" s="13" t="str">
        <f t="shared" si="1"/>
        <v>2.4</v>
      </c>
      <c r="H18" s="14" t="str">
        <f t="shared" si="2"/>
        <v>ดี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18.75" customHeight="1">
      <c r="A19" s="11" t="s">
        <v>24</v>
      </c>
      <c r="B19" s="12">
        <v>3.0</v>
      </c>
      <c r="C19" s="12">
        <v>3.0</v>
      </c>
      <c r="D19" s="12">
        <v>3.0</v>
      </c>
      <c r="E19" s="12">
        <v>3.0</v>
      </c>
      <c r="F19" s="12">
        <v>3.0</v>
      </c>
      <c r="G19" s="13" t="str">
        <f t="shared" si="1"/>
        <v>3</v>
      </c>
      <c r="H19" s="14" t="str">
        <f t="shared" si="2"/>
        <v>ดีเยี่ยม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ht="18.75" customHeight="1">
      <c r="A20" s="11" t="s">
        <v>25</v>
      </c>
      <c r="B20" s="12">
        <v>2.0</v>
      </c>
      <c r="C20" s="12">
        <v>2.0</v>
      </c>
      <c r="D20" s="12">
        <v>2.0</v>
      </c>
      <c r="E20" s="12">
        <v>2.0</v>
      </c>
      <c r="F20" s="12">
        <v>3.0</v>
      </c>
      <c r="G20" s="13" t="str">
        <f t="shared" si="1"/>
        <v>2.2</v>
      </c>
      <c r="H20" s="14" t="str">
        <f t="shared" si="2"/>
        <v>ดี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ht="18.75" customHeight="1">
      <c r="A21" s="11" t="s">
        <v>26</v>
      </c>
      <c r="B21" s="12">
        <v>3.0</v>
      </c>
      <c r="C21" s="12">
        <v>3.0</v>
      </c>
      <c r="D21" s="12">
        <v>2.0</v>
      </c>
      <c r="E21" s="12">
        <v>3.0</v>
      </c>
      <c r="F21" s="12">
        <v>3.0</v>
      </c>
      <c r="G21" s="13" t="str">
        <f t="shared" si="1"/>
        <v>2.8</v>
      </c>
      <c r="H21" s="14" t="str">
        <f t="shared" si="2"/>
        <v>ดีเยี่ยม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ht="18.75" customHeight="1">
      <c r="A22" s="11" t="s">
        <v>27</v>
      </c>
      <c r="B22" s="12">
        <v>2.0</v>
      </c>
      <c r="C22" s="12">
        <v>2.0</v>
      </c>
      <c r="D22" s="12">
        <v>3.0</v>
      </c>
      <c r="E22" s="12">
        <v>3.0</v>
      </c>
      <c r="F22" s="12">
        <v>3.0</v>
      </c>
      <c r="G22" s="13" t="str">
        <f t="shared" si="1"/>
        <v>2.6</v>
      </c>
      <c r="H22" s="14" t="str">
        <f t="shared" si="2"/>
        <v>ดีเยี่ยม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ht="18.75" customHeight="1">
      <c r="A23" s="11" t="s">
        <v>28</v>
      </c>
      <c r="B23" s="12">
        <v>3.0</v>
      </c>
      <c r="C23" s="12">
        <v>3.0</v>
      </c>
      <c r="D23" s="12">
        <v>3.0</v>
      </c>
      <c r="E23" s="12">
        <v>3.0</v>
      </c>
      <c r="F23" s="12">
        <v>3.0</v>
      </c>
      <c r="G23" s="13" t="str">
        <f t="shared" si="1"/>
        <v>3</v>
      </c>
      <c r="H23" s="14" t="str">
        <f t="shared" si="2"/>
        <v>ดีเยี่ยม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ht="18.75" customHeight="1">
      <c r="A24" s="11" t="s">
        <v>29</v>
      </c>
      <c r="B24" s="12">
        <v>3.0</v>
      </c>
      <c r="C24" s="12">
        <v>3.0</v>
      </c>
      <c r="D24" s="12">
        <v>3.0</v>
      </c>
      <c r="E24" s="12">
        <v>3.0</v>
      </c>
      <c r="F24" s="12">
        <v>3.0</v>
      </c>
      <c r="G24" s="13" t="str">
        <f t="shared" si="1"/>
        <v>3</v>
      </c>
      <c r="H24" s="14" t="str">
        <f t="shared" si="2"/>
        <v>ดีเยี่ยม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ht="18.75" customHeight="1">
      <c r="A25" s="11" t="s">
        <v>30</v>
      </c>
      <c r="B25" s="12">
        <v>3.0</v>
      </c>
      <c r="C25" s="12">
        <v>2.0</v>
      </c>
      <c r="D25" s="12">
        <v>2.0</v>
      </c>
      <c r="E25" s="12">
        <v>3.0</v>
      </c>
      <c r="F25" s="12">
        <v>3.0</v>
      </c>
      <c r="G25" s="13" t="str">
        <f t="shared" si="1"/>
        <v>2.6</v>
      </c>
      <c r="H25" s="14" t="str">
        <f t="shared" si="2"/>
        <v>ดีเยี่ยม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ht="18.75" customHeight="1">
      <c r="A26" s="11" t="s">
        <v>31</v>
      </c>
      <c r="B26" s="12">
        <v>3.0</v>
      </c>
      <c r="C26" s="12">
        <v>2.0</v>
      </c>
      <c r="D26" s="12">
        <v>3.0</v>
      </c>
      <c r="E26" s="12">
        <v>3.0</v>
      </c>
      <c r="F26" s="12">
        <v>3.0</v>
      </c>
      <c r="G26" s="13" t="str">
        <f t="shared" si="1"/>
        <v>2.8</v>
      </c>
      <c r="H26" s="14" t="str">
        <f t="shared" si="2"/>
        <v>ดีเยี่ยม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ht="18.75" customHeight="1">
      <c r="A27" s="11" t="s">
        <v>32</v>
      </c>
      <c r="B27" s="12">
        <v>3.0</v>
      </c>
      <c r="C27" s="12">
        <v>3.0</v>
      </c>
      <c r="D27" s="12">
        <v>2.0</v>
      </c>
      <c r="E27" s="12">
        <v>2.0</v>
      </c>
      <c r="F27" s="12">
        <v>3.0</v>
      </c>
      <c r="G27" s="13" t="str">
        <f t="shared" si="1"/>
        <v>2.6</v>
      </c>
      <c r="H27" s="14" t="str">
        <f t="shared" si="2"/>
        <v>ดีเยี่ยม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ht="18.75" customHeight="1">
      <c r="A28" s="11" t="s">
        <v>33</v>
      </c>
      <c r="B28" s="12">
        <v>3.0</v>
      </c>
      <c r="C28" s="12">
        <v>3.0</v>
      </c>
      <c r="D28" s="12">
        <v>3.0</v>
      </c>
      <c r="E28" s="12">
        <v>3.0</v>
      </c>
      <c r="F28" s="12">
        <v>3.0</v>
      </c>
      <c r="G28" s="13" t="str">
        <f t="shared" si="1"/>
        <v>3</v>
      </c>
      <c r="H28" s="14" t="str">
        <f t="shared" si="2"/>
        <v>ดีเยี่ยม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ht="18.75" customHeight="1">
      <c r="A29" s="11" t="s">
        <v>34</v>
      </c>
      <c r="B29" s="12">
        <v>3.0</v>
      </c>
      <c r="C29" s="12">
        <v>3.0</v>
      </c>
      <c r="D29" s="12">
        <v>3.0</v>
      </c>
      <c r="E29" s="12">
        <v>3.0</v>
      </c>
      <c r="F29" s="12">
        <v>3.0</v>
      </c>
      <c r="G29" s="13" t="str">
        <f t="shared" si="1"/>
        <v>3</v>
      </c>
      <c r="H29" s="14" t="str">
        <f t="shared" si="2"/>
        <v>ดีเยี่ยม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ht="79.5" customHeight="1"/>
    <row r="31" ht="20.25" customHeight="1">
      <c r="A31" s="16" t="s">
        <v>35</v>
      </c>
    </row>
    <row r="32" ht="20.25" customHeight="1">
      <c r="A32" s="17" t="s">
        <v>36</v>
      </c>
    </row>
    <row r="33" ht="20.25" customHeight="1">
      <c r="A33" s="16" t="s">
        <v>37</v>
      </c>
      <c r="B33" s="18"/>
      <c r="C33" s="18"/>
      <c r="D33" s="18"/>
      <c r="E33" s="18"/>
      <c r="F33" s="18"/>
      <c r="G33" s="18"/>
      <c r="H33" s="18"/>
    </row>
    <row r="34" ht="20.25" customHeight="1">
      <c r="A34" s="17" t="s">
        <v>38</v>
      </c>
      <c r="B34" s="17" t="str">
        <f>COUNTIF(H6:H29,"ดีเยี่ยม")</f>
        <v>18</v>
      </c>
      <c r="C34" s="19"/>
      <c r="D34" s="17" t="s">
        <v>39</v>
      </c>
      <c r="G34" s="20" t="str">
        <f t="shared" ref="G34:G37" si="3">(B34*100)/24</f>
        <v>75.00</v>
      </c>
      <c r="H34" s="17"/>
    </row>
    <row r="35" ht="20.25" customHeight="1">
      <c r="A35" s="17" t="s">
        <v>40</v>
      </c>
      <c r="B35" s="17" t="str">
        <f>COUNTIF(H6:H29,"ดี")</f>
        <v>6</v>
      </c>
      <c r="C35" s="19"/>
      <c r="D35" s="17" t="s">
        <v>41</v>
      </c>
      <c r="G35" s="20" t="str">
        <f t="shared" si="3"/>
        <v>25.00</v>
      </c>
      <c r="H35" s="17"/>
    </row>
    <row r="36" ht="20.25" customHeight="1">
      <c r="A36" s="17" t="s">
        <v>42</v>
      </c>
      <c r="B36" s="17" t="str">
        <f>COUNTIF(H6:H29,"ผ่าน")</f>
        <v>0</v>
      </c>
      <c r="C36" s="19"/>
      <c r="D36" s="17" t="s">
        <v>43</v>
      </c>
      <c r="G36" s="20" t="str">
        <f t="shared" si="3"/>
        <v>0.00</v>
      </c>
      <c r="H36" s="17"/>
    </row>
    <row r="37" ht="20.25" customHeight="1">
      <c r="A37" s="17" t="s">
        <v>44</v>
      </c>
      <c r="B37" s="17" t="str">
        <f>COUNTIF(H6:H29,"ไม่ผ่าน")</f>
        <v>0</v>
      </c>
      <c r="C37" s="19"/>
      <c r="D37" s="17" t="s">
        <v>45</v>
      </c>
      <c r="G37" s="20" t="str">
        <f t="shared" si="3"/>
        <v>0.00</v>
      </c>
      <c r="H37" s="17"/>
    </row>
    <row r="38" ht="20.25" customHeight="1">
      <c r="A38" s="21" t="s">
        <v>46</v>
      </c>
      <c r="B38" s="15"/>
      <c r="C38" s="15"/>
      <c r="D38" s="15"/>
      <c r="E38" s="15"/>
      <c r="F38" s="15"/>
      <c r="G38" s="15"/>
      <c r="H38" s="15"/>
    </row>
    <row r="39" ht="20.25" customHeight="1">
      <c r="A39" s="22" t="s">
        <v>47</v>
      </c>
      <c r="B39" s="23" t="s">
        <v>48</v>
      </c>
      <c r="C39" s="23" t="s">
        <v>49</v>
      </c>
      <c r="D39" s="23" t="s">
        <v>50</v>
      </c>
      <c r="E39" s="23" t="s">
        <v>51</v>
      </c>
      <c r="F39" s="15"/>
      <c r="G39" s="15"/>
      <c r="H39" s="15"/>
    </row>
    <row r="40" ht="20.25" customHeight="1">
      <c r="A40" s="22" t="s">
        <v>6</v>
      </c>
      <c r="B40" s="24" t="str">
        <f>COUNTIF(B6:B29,"3")</f>
        <v>18</v>
      </c>
      <c r="C40" s="24" t="str">
        <f>COUNTIF(B6:B29,"2")</f>
        <v>6</v>
      </c>
      <c r="D40" s="24" t="str">
        <f>COUNTIF(B6:B29,"1")</f>
        <v>0</v>
      </c>
      <c r="E40" s="24" t="str">
        <f>COUNTIF(B6:B29,"0")</f>
        <v>0</v>
      </c>
      <c r="F40" s="15"/>
      <c r="G40" s="15"/>
      <c r="H40" s="15"/>
    </row>
    <row r="41" ht="20.25" customHeight="1">
      <c r="A41" s="22" t="s">
        <v>7</v>
      </c>
      <c r="B41" s="24" t="str">
        <f>COUNTIF(C6:C29,"3")</f>
        <v>12</v>
      </c>
      <c r="C41" s="24" t="str">
        <f>COUNTIF(C6:C29,"2")</f>
        <v>12</v>
      </c>
      <c r="D41" s="24" t="str">
        <f>COUNTIF(C6:C29,"1")</f>
        <v>0</v>
      </c>
      <c r="E41" s="24" t="str">
        <f>COUNTIF(C6:C29,"0")</f>
        <v>0</v>
      </c>
      <c r="F41" s="15"/>
      <c r="G41" s="15"/>
      <c r="H41" s="15"/>
    </row>
    <row r="42" ht="20.25" customHeight="1">
      <c r="A42" s="22" t="s">
        <v>8</v>
      </c>
      <c r="B42" s="24" t="str">
        <f>COUNTIF(D6:D29,"3")</f>
        <v>13</v>
      </c>
      <c r="C42" s="24" t="str">
        <f>COUNTIF(D6:D29,"2")</f>
        <v>11</v>
      </c>
      <c r="D42" s="24" t="str">
        <f>COUNTIF(D6:D29,"1")</f>
        <v>0</v>
      </c>
      <c r="E42" s="24" t="str">
        <f>COUNTIF(D6:D29,"0")</f>
        <v>0</v>
      </c>
      <c r="F42" s="15"/>
      <c r="G42" s="15"/>
      <c r="H42" s="15"/>
    </row>
    <row r="43" ht="20.25" customHeight="1">
      <c r="A43" s="22" t="s">
        <v>9</v>
      </c>
      <c r="B43" s="24" t="str">
        <f>COUNTIF(E6:E29,"3")</f>
        <v>16</v>
      </c>
      <c r="C43" s="24" t="str">
        <f>COUNTIF(E6:E29,"2")</f>
        <v>8</v>
      </c>
      <c r="D43" s="24" t="str">
        <f>COUNTIF(E6:E29,"1")</f>
        <v>0</v>
      </c>
      <c r="E43" s="24" t="str">
        <f>COUNTIF(E6:E29,"0")</f>
        <v>0</v>
      </c>
      <c r="F43" s="15"/>
      <c r="G43" s="15"/>
      <c r="H43" s="15"/>
    </row>
    <row r="44" ht="20.25" customHeight="1">
      <c r="A44" s="22" t="s">
        <v>10</v>
      </c>
      <c r="B44" s="24" t="str">
        <f>COUNTIF(F6:F29,"3")</f>
        <v>24</v>
      </c>
      <c r="C44" s="24" t="str">
        <f>COUNTIF(F6:F29,"2")</f>
        <v>0</v>
      </c>
      <c r="D44" s="24" t="str">
        <f>COUNTIF(F6:F29,"1")</f>
        <v>0</v>
      </c>
      <c r="E44" s="24" t="str">
        <f>COUNTIF(F6:F29,"0")</f>
        <v>0</v>
      </c>
      <c r="F44" s="15"/>
      <c r="G44" s="15"/>
      <c r="H44" s="15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3">
    <mergeCell ref="D37:F37"/>
    <mergeCell ref="A31:H31"/>
    <mergeCell ref="A32:H32"/>
    <mergeCell ref="D34:F34"/>
    <mergeCell ref="D35:F35"/>
    <mergeCell ref="D36:F36"/>
    <mergeCell ref="A1:H1"/>
    <mergeCell ref="A2:H2"/>
    <mergeCell ref="A3:H3"/>
    <mergeCell ref="A4:A5"/>
    <mergeCell ref="B4:F4"/>
    <mergeCell ref="G4:G5"/>
    <mergeCell ref="H4:H5"/>
  </mergeCells>
  <printOptions/>
  <pageMargins bottom="0.3937007874015748" footer="0.0" header="0.0" left="0.5118110236220472" right="0.1968503937007874" top="0.393700787401574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baseType="lpstr" size="3">
      <vt:lpstr>Design2-1</vt:lpstr>
      <vt:lpstr>'Design2-1'!Print_Area</vt:lpstr>
      <vt:lpstr>'Design2-1'!Print_Titles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2020-09-05T11:17:44Z</dcterms:created>
  <dc:creator>ZenBook</dc:creator>
  <cp:lastModifiedBy>Hikaru'CS</cp:lastModifiedBy>
  <cp:lastPrinted>2021-04-22T10:07:12Z</cp:lastPrinted>
  <dcterms:modified xsi:type="dcterms:W3CDTF">2021-04-22T10:54:04Z</dcterms:modified>
</cp:coreProperties>
</file>