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ะบบดูแลช่วยเหลือ\"/>
    </mc:Choice>
  </mc:AlternateContent>
  <xr:revisionPtr revIDLastSave="0" documentId="8_{58C0D487-C168-4223-B3AB-A47B172A53D0}" xr6:coauthVersionLast="46" xr6:coauthVersionMax="46" xr10:uidLastSave="{00000000-0000-0000-0000-000000000000}"/>
  <bookViews>
    <workbookView xWindow="-108" yWindow="-108" windowWidth="23256" windowHeight="12576" xr2:uid="{20F3867F-6132-4B7C-861F-5C59E6F9F360}"/>
  </bookViews>
  <sheets>
    <sheet name="Design2-1" sheetId="5" r:id="rId1"/>
  </sheets>
  <definedNames>
    <definedName name="_xlnm.Print_Area" localSheetId="0">'Design2-1'!$A$1:$H$51</definedName>
    <definedName name="_xlnm.Print_Titles" localSheetId="0">'Design2-1'!$1:$5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H33" i="5" s="1"/>
  <c r="G34" i="5"/>
  <c r="H34" i="5" s="1"/>
  <c r="G35" i="5"/>
  <c r="H35" i="5" s="1"/>
  <c r="G36" i="5"/>
  <c r="H36" i="5" s="1"/>
  <c r="G32" i="5" l="1"/>
  <c r="H32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6" i="5"/>
  <c r="H6" i="5" s="1"/>
  <c r="E51" i="5"/>
  <c r="E50" i="5"/>
  <c r="E49" i="5"/>
  <c r="E48" i="5"/>
  <c r="E47" i="5"/>
  <c r="D51" i="5"/>
  <c r="D50" i="5"/>
  <c r="D49" i="5"/>
  <c r="D48" i="5"/>
  <c r="D47" i="5"/>
  <c r="C51" i="5"/>
  <c r="C50" i="5"/>
  <c r="C49" i="5"/>
  <c r="C48" i="5"/>
  <c r="C47" i="5"/>
  <c r="B51" i="5"/>
  <c r="B50" i="5"/>
  <c r="B49" i="5"/>
  <c r="B48" i="5"/>
  <c r="B47" i="5"/>
  <c r="B44" i="5" l="1"/>
  <c r="G44" i="5" s="1"/>
  <c r="B43" i="5"/>
  <c r="G43" i="5" s="1"/>
  <c r="B41" i="5"/>
  <c r="G41" i="5" s="1"/>
  <c r="B42" i="5" l="1"/>
  <c r="G42" i="5" s="1"/>
</calcChain>
</file>

<file path=xl/sharedStrings.xml><?xml version="1.0" encoding="utf-8"?>
<sst xmlns="http://schemas.openxmlformats.org/spreadsheetml/2006/main" count="64" uniqueCount="59">
  <si>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</si>
  <si>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</si>
  <si>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</si>
  <si>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</si>
  <si>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</si>
  <si>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</si>
  <si>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</si>
  <si>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</si>
  <si>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</si>
  <si>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</si>
  <si>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</si>
  <si>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</si>
  <si>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</si>
  <si>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</si>
  <si>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</si>
  <si>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</si>
  <si>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</si>
  <si>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</si>
  <si>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</si>
  <si>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</si>
  <si>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</si>
  <si>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</si>
  <si>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</si>
  <si>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</si>
  <si>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</si>
  <si>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</si>
  <si>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</si>
  <si>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6 ห้อง 1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</si>
  <si>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นายเกียรติศักดิ์  วงษาสม</t>
  </si>
  <si>
    <t>นายธีรภัทร  อาจหาญ</t>
  </si>
  <si>
    <t>นายนิรุธ  ทัดมาลา</t>
  </si>
  <si>
    <t>นายอาทิตย์  กองเงิน</t>
  </si>
  <si>
    <t>นางสาวกนกพร  เย็นใจ</t>
  </si>
  <si>
    <t>นางสาวกนกวรรณ  ใจประเสริฐ</t>
  </si>
  <si>
    <t>นางสาวเขมิกา  แพนคร</t>
  </si>
  <si>
    <t>นางสาวจิรัชญา  เก็บนิล</t>
  </si>
  <si>
    <t>นางสาวชลิตา  ชะชิกุล</t>
  </si>
  <si>
    <t>นางสาวญารินดา  อยู่นคร</t>
  </si>
  <si>
    <t>นางสาวณาราญา  สีนวน</t>
  </si>
  <si>
    <t>นางสาวทิพานัน  เกตุจุ้ย</t>
  </si>
  <si>
    <t>นางสาวธนัญญา  อบเชย</t>
  </si>
  <si>
    <t>นางสาวนภาลัย  วิชัยโย</t>
  </si>
  <si>
    <t>นางสาวนรินทิพย์  ฉิมขันธ์</t>
  </si>
  <si>
    <t>นางสาวพิมพิศา  ไชยเสน</t>
  </si>
  <si>
    <t>นางสาววลัยพรรณ  ภูมี</t>
  </si>
  <si>
    <t>นางสาวศิริกานต์  เจริญศืริ</t>
  </si>
  <si>
    <t>นางสาวสริตา  วงษ์อินทร์</t>
  </si>
  <si>
    <t>นางสาวสิริบูรณ์  พุ่มบัว</t>
  </si>
  <si>
    <t>นางสาวสุทธิดา  ศรีกุล</t>
  </si>
  <si>
    <t>นางสาวสุธาทิพย์  โพธิ์ใจ</t>
  </si>
  <si>
    <t>นางสาวสุภัสชา  กาโล</t>
  </si>
  <si>
    <t>นางสาวสุภัสสร  กาโล</t>
  </si>
  <si>
    <t>นางสาววารินทร์  ชูศักดิ์</t>
  </si>
  <si>
    <t>นางสาวกรรณิการ์  สารคำ</t>
  </si>
  <si>
    <t>นางสาวจิราภา  สรรพคุณ</t>
  </si>
  <si>
    <t>นางสาวนุชนาฎ  หาวังชัย</t>
  </si>
  <si>
    <t>นางสาวรัชฏาภรณ์  พรมไชย</t>
  </si>
  <si>
    <t>นางสาวรุ่งทิพย์  วงษ์อุบล</t>
  </si>
  <si>
    <t>นางสาวสิริญาภร  สนั่นพิทักษ์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</si>
</sst>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38</xdr:row>
      <xdr:rowOff>57150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05025"/>
          <a:ext cx="5800726" cy="8810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1"/>
  <sheetViews>
    <sheetView tabSelected="1" topLeftCell="A15" workbookViewId="0">
      <selection activeCell="F40" sqref="F40"/>
    </sheetView>
  </sheetViews>
  <sheetFormatPr defaultRowHeight="13.8" x14ac:dyDescent="0.25"/>
  <cols>
    <col min="1" max="1" width="29.19921875" customWidth="1"/>
    <col min="2" max="7" width="7.69921875" customWidth="1"/>
    <col min="8" max="8" width="10.8984375" customWidth="1"/>
  </cols>
  <sheetData>
    <row r="1" spans="1:8" ht="50.25" customHeight="1" x14ac:dyDescent="0.25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5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" x14ac:dyDescent="0.3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29.6" x14ac:dyDescent="0.2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3">
      <c r="A6" s="15" t="s">
        <v>28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3">
      <c r="A7" s="15" t="s">
        <v>29</v>
      </c>
      <c r="B7" s="14">
        <v>3</v>
      </c>
      <c r="C7" s="14">
        <v>2</v>
      </c>
      <c r="D7" s="14">
        <v>2</v>
      </c>
      <c r="E7" s="14">
        <v>3</v>
      </c>
      <c r="F7" s="14">
        <v>3</v>
      </c>
      <c r="G7" s="2">
        <f t="shared" ref="G7:G36" si="0">SUM(B7:F7)/5</f>
        <v>2.6</v>
      </c>
      <c r="H7" s="1" t="str">
        <f t="shared" ref="H7:H36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3">
      <c r="A8" s="15" t="s">
        <v>30</v>
      </c>
      <c r="B8" s="14">
        <v>3</v>
      </c>
      <c r="C8" s="14">
        <v>3</v>
      </c>
      <c r="D8" s="14">
        <v>2</v>
      </c>
      <c r="E8" s="14">
        <v>3</v>
      </c>
      <c r="F8" s="14">
        <v>3</v>
      </c>
      <c r="G8" s="2">
        <f t="shared" si="0"/>
        <v>2.8</v>
      </c>
      <c r="H8" s="1" t="str">
        <f t="shared" si="1"/>
        <v>ดีเยี่ยม</v>
      </c>
    </row>
    <row r="9" spans="1:8" s="3" customFormat="1" ht="18.75" customHeight="1" x14ac:dyDescent="0.3">
      <c r="A9" s="15" t="s">
        <v>31</v>
      </c>
      <c r="B9" s="14">
        <v>3</v>
      </c>
      <c r="C9" s="14">
        <v>3</v>
      </c>
      <c r="D9" s="14">
        <v>2</v>
      </c>
      <c r="E9" s="14">
        <v>3</v>
      </c>
      <c r="F9" s="14">
        <v>3</v>
      </c>
      <c r="G9" s="2">
        <f t="shared" si="0"/>
        <v>2.8</v>
      </c>
      <c r="H9" s="1" t="str">
        <f t="shared" si="1"/>
        <v>ดีเยี่ยม</v>
      </c>
    </row>
    <row r="10" spans="1:8" s="3" customFormat="1" ht="18.75" customHeight="1" x14ac:dyDescent="0.3">
      <c r="A10" s="15" t="s">
        <v>32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3">
      <c r="A11" s="15" t="s">
        <v>33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3">
      <c r="A12" s="15" t="s">
        <v>34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3">
      <c r="A13" s="15" t="s">
        <v>35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3">
      <c r="A14" s="15" t="s">
        <v>36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3">
      <c r="A15" s="15" t="s">
        <v>37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3">
      <c r="A16" s="15" t="s">
        <v>38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3">
      <c r="A17" s="15" t="s">
        <v>39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3">
      <c r="A18" s="15" t="s">
        <v>40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3">
      <c r="A19" s="15" t="s">
        <v>41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3">
      <c r="A20" s="15" t="s">
        <v>42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3">
      <c r="A21" s="15" t="s">
        <v>43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3">
      <c r="A22" s="15" t="s">
        <v>44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3">
      <c r="A23" s="15" t="s">
        <v>45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3">
      <c r="A24" s="15" t="s">
        <v>46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3">
      <c r="A25" s="15" t="s">
        <v>47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3">
      <c r="A26" s="15" t="s">
        <v>48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3">
      <c r="A27" s="15" t="s">
        <v>49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3">
      <c r="A28" s="15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3">
      <c r="A29" s="15" t="s">
        <v>51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3">
      <c r="A30" s="15" t="s">
        <v>52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3">
      <c r="A31" s="15" t="s">
        <v>53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3">
      <c r="A32" s="15" t="s">
        <v>54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3">
      <c r="A33" s="15" t="s">
        <v>55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 x14ac:dyDescent="0.3">
      <c r="A34" s="15" t="s">
        <v>56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3">
      <c r="A35" s="15" t="s">
        <v>57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3">
      <c r="A36" s="15" t="s">
        <v>58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ht="6.75" customHeight="1" x14ac:dyDescent="0.25"/>
    <row r="38" spans="1:8" ht="20.25" customHeight="1" x14ac:dyDescent="0.25">
      <c r="A38" s="23" t="s">
        <v>22</v>
      </c>
      <c r="B38" s="23"/>
      <c r="C38" s="23"/>
      <c r="D38" s="23"/>
      <c r="E38" s="23"/>
      <c r="F38" s="23"/>
      <c r="G38" s="23"/>
      <c r="H38" s="23"/>
    </row>
    <row r="39" spans="1:8" ht="20.25" customHeight="1" x14ac:dyDescent="0.35">
      <c r="A39" s="16" t="s">
        <v>17</v>
      </c>
      <c r="B39" s="16"/>
      <c r="C39" s="16"/>
      <c r="D39" s="16"/>
      <c r="E39" s="16"/>
      <c r="F39" s="16"/>
      <c r="G39" s="16"/>
      <c r="H39" s="16"/>
    </row>
    <row r="40" spans="1:8" ht="20.25" customHeight="1" x14ac:dyDescent="0.3">
      <c r="A40" s="13" t="s">
        <v>9</v>
      </c>
      <c r="B40" s="5"/>
      <c r="C40" s="5"/>
      <c r="D40" s="5"/>
      <c r="E40" s="5"/>
      <c r="F40" s="5"/>
      <c r="G40" s="5"/>
      <c r="H40" s="5"/>
    </row>
    <row r="41" spans="1:8" ht="20.25" customHeight="1" x14ac:dyDescent="0.35">
      <c r="A41" s="12" t="s">
        <v>18</v>
      </c>
      <c r="B41" s="12">
        <f>COUNTIF(H6:H36,"ดีเยี่ยม")</f>
        <v>31</v>
      </c>
      <c r="C41" s="6"/>
      <c r="D41" s="16" t="s">
        <v>10</v>
      </c>
      <c r="E41" s="16"/>
      <c r="F41" s="16"/>
      <c r="G41" s="7">
        <f>(B41*100)/31</f>
        <v>100</v>
      </c>
      <c r="H41" s="12"/>
    </row>
    <row r="42" spans="1:8" ht="20.25" customHeight="1" x14ac:dyDescent="0.35">
      <c r="A42" s="12" t="s">
        <v>14</v>
      </c>
      <c r="B42" s="12">
        <f>COUNTIF(H6:H36,"ดี")</f>
        <v>0</v>
      </c>
      <c r="C42" s="6"/>
      <c r="D42" s="16" t="s">
        <v>11</v>
      </c>
      <c r="E42" s="16"/>
      <c r="F42" s="16"/>
      <c r="G42" s="7">
        <f>(B42*100)/31</f>
        <v>0</v>
      </c>
      <c r="H42" s="12"/>
    </row>
    <row r="43" spans="1:8" ht="20.25" customHeight="1" x14ac:dyDescent="0.35">
      <c r="A43" s="12" t="s">
        <v>19</v>
      </c>
      <c r="B43" s="12">
        <f>COUNTIF(H6:H36,"ผ่าน")</f>
        <v>0</v>
      </c>
      <c r="C43" s="6"/>
      <c r="D43" s="16" t="s">
        <v>12</v>
      </c>
      <c r="E43" s="16"/>
      <c r="F43" s="16"/>
      <c r="G43" s="7">
        <f>(B43*100)/31</f>
        <v>0</v>
      </c>
      <c r="H43" s="12"/>
    </row>
    <row r="44" spans="1:8" ht="20.25" customHeight="1" x14ac:dyDescent="0.35">
      <c r="A44" s="12" t="s">
        <v>20</v>
      </c>
      <c r="B44" s="12">
        <f>COUNTIF(H6:H36,"ไม่ผ่าน")</f>
        <v>0</v>
      </c>
      <c r="C44" s="6"/>
      <c r="D44" s="16" t="s">
        <v>13</v>
      </c>
      <c r="E44" s="16"/>
      <c r="F44" s="16"/>
      <c r="G44" s="7">
        <f>(B44*100)/31</f>
        <v>0</v>
      </c>
      <c r="H44" s="12"/>
    </row>
    <row r="45" spans="1:8" ht="20.25" customHeight="1" x14ac:dyDescent="0.35">
      <c r="A45" s="8" t="s">
        <v>23</v>
      </c>
      <c r="B45" s="3"/>
      <c r="C45" s="3"/>
      <c r="D45" s="3"/>
      <c r="E45" s="3"/>
      <c r="F45" s="3"/>
      <c r="G45" s="3"/>
      <c r="H45" s="3"/>
    </row>
    <row r="46" spans="1:8" ht="20.25" customHeight="1" x14ac:dyDescent="0.35">
      <c r="A46" s="9" t="s">
        <v>16</v>
      </c>
      <c r="B46" s="10" t="s">
        <v>24</v>
      </c>
      <c r="C46" s="10" t="s">
        <v>15</v>
      </c>
      <c r="D46" s="10" t="s">
        <v>25</v>
      </c>
      <c r="E46" s="10" t="s">
        <v>26</v>
      </c>
      <c r="F46" s="3"/>
      <c r="G46" s="3"/>
      <c r="H46" s="3"/>
    </row>
    <row r="47" spans="1:8" ht="20.25" customHeight="1" x14ac:dyDescent="0.35">
      <c r="A47" s="9" t="s">
        <v>2</v>
      </c>
      <c r="B47" s="11">
        <f>COUNTIF(B6:B36,"3")</f>
        <v>31</v>
      </c>
      <c r="C47" s="11">
        <f>COUNTIF(B6:B36,"2")</f>
        <v>0</v>
      </c>
      <c r="D47" s="11">
        <f>COUNTIF(B6:B36,"1")</f>
        <v>0</v>
      </c>
      <c r="E47" s="11">
        <f>COUNTIF(B6:B36,"0")</f>
        <v>0</v>
      </c>
      <c r="F47" s="3"/>
      <c r="G47" s="3"/>
      <c r="H47" s="3"/>
    </row>
    <row r="48" spans="1:8" ht="20.25" customHeight="1" x14ac:dyDescent="0.35">
      <c r="A48" s="9" t="s">
        <v>3</v>
      </c>
      <c r="B48" s="11">
        <f>COUNTIF(C6:C36,"3")</f>
        <v>30</v>
      </c>
      <c r="C48" s="11">
        <f>COUNTIF(C6:C36,"2")</f>
        <v>1</v>
      </c>
      <c r="D48" s="11">
        <f>COUNTIF(C6:C36,"1")</f>
        <v>0</v>
      </c>
      <c r="E48" s="11">
        <f>COUNTIF(C6:C36,"0")</f>
        <v>0</v>
      </c>
      <c r="F48" s="3"/>
      <c r="G48" s="3"/>
      <c r="H48" s="3"/>
    </row>
    <row r="49" spans="1:8" ht="20.25" customHeight="1" x14ac:dyDescent="0.35">
      <c r="A49" s="9" t="s">
        <v>4</v>
      </c>
      <c r="B49" s="11">
        <f>COUNTIF(D6:D36,"3")</f>
        <v>28</v>
      </c>
      <c r="C49" s="11">
        <f>COUNTIF(D6:D36,"2")</f>
        <v>3</v>
      </c>
      <c r="D49" s="11">
        <f>COUNTIF(D6:D36,"1")</f>
        <v>0</v>
      </c>
      <c r="E49" s="11">
        <f>COUNTIF(D6:D36,"0")</f>
        <v>0</v>
      </c>
      <c r="F49" s="3"/>
      <c r="G49" s="3"/>
      <c r="H49" s="3"/>
    </row>
    <row r="50" spans="1:8" ht="20.25" customHeight="1" x14ac:dyDescent="0.35">
      <c r="A50" s="9" t="s">
        <v>5</v>
      </c>
      <c r="B50" s="11">
        <f>COUNTIF(E6:E36,"3")</f>
        <v>31</v>
      </c>
      <c r="C50" s="11">
        <f>COUNTIF(E6:E36,"2")</f>
        <v>0</v>
      </c>
      <c r="D50" s="11">
        <f>COUNTIF(E6:E36,"1")</f>
        <v>0</v>
      </c>
      <c r="E50" s="11">
        <f>COUNTIF(E6:E36,"0")</f>
        <v>0</v>
      </c>
      <c r="F50" s="3"/>
      <c r="G50" s="3"/>
      <c r="H50" s="3"/>
    </row>
    <row r="51" spans="1:8" ht="20.25" customHeight="1" x14ac:dyDescent="0.35">
      <c r="A51" s="9" t="s">
        <v>6</v>
      </c>
      <c r="B51" s="11">
        <f>COUNTIF(F6:F36,"3")</f>
        <v>31</v>
      </c>
      <c r="C51" s="11">
        <f>COUNTIF(F6:F36,"2")</f>
        <v>0</v>
      </c>
      <c r="D51" s="11">
        <f>COUNTIF(F6:F36,"1")</f>
        <v>0</v>
      </c>
      <c r="E51" s="11">
        <f>COUNTIF(F6:F36,"0")</f>
        <v>0</v>
      </c>
      <c r="F51" s="3"/>
      <c r="G51" s="3"/>
      <c r="H51" s="3"/>
    </row>
  </sheetData>
  <sheetProtection algorithmName="SHA-512" hashValue="/YkUS9QHRnOnPRR47zl6fIMVkyNrlSfx9HrKz7Rz7cjL70/Rb3e8T9TyKUB4TYtMZLwy2Q1dmCa2Kk8F5fWDmw==" saltValue="RNZVdp++fS99UZhklu0e/Q==" spinCount="100000" sheet="1" objects="1" scenarios="1"/>
  <protectedRanges>
    <protectedRange sqref="B6:F36" name="ช่วง1"/>
  </protectedRanges>
  <mergeCells count="13">
    <mergeCell ref="D44:F44"/>
    <mergeCell ref="A1:H1"/>
    <mergeCell ref="A2:H2"/>
    <mergeCell ref="A3:H3"/>
    <mergeCell ref="A4:A5"/>
    <mergeCell ref="B4:F4"/>
    <mergeCell ref="G4:G5"/>
    <mergeCell ref="H4:H5"/>
    <mergeCell ref="A38:H38"/>
    <mergeCell ref="A39:H39"/>
    <mergeCell ref="D41:F41"/>
    <mergeCell ref="D42:F42"/>
    <mergeCell ref="D43:F43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2021-04-22T10:38:49Z</cp:lastPrinted>
  <dcterms:created xsi:type="dcterms:W3CDTF">2020-09-05T11:17:44Z</dcterms:created>
  <dcterms:modified xsi:type="dcterms:W3CDTF">2021-04-23T04:15:56Z</dcterms:modified>
</cp:coreProperties>
</file>