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สมรรถนะสำคัญ" sheetId="5" r:id="rId1"/>
  </sheets>
  <definedNames>
    <definedName name="_xlnm.Print_Area" localSheetId="0">สมรรถนะสำคัญ!$A$1:$H$59</definedName>
    <definedName name="_xlnm.Print_Titles" localSheetId="0">สมรรถนะสำคัญ!$1:$5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H39" i="5" s="1"/>
  <c r="G40" i="5"/>
  <c r="H40" i="5" s="1"/>
  <c r="G41" i="5"/>
  <c r="H41" i="5" s="1"/>
  <c r="G42" i="5"/>
  <c r="H42" i="5" s="1"/>
  <c r="G43" i="5"/>
  <c r="H43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6" i="5"/>
  <c r="H6" i="5" s="1"/>
  <c r="E59" i="5"/>
  <c r="E58" i="5"/>
  <c r="E57" i="5"/>
  <c r="E56" i="5"/>
  <c r="E55" i="5"/>
  <c r="D59" i="5"/>
  <c r="D58" i="5"/>
  <c r="D57" i="5"/>
  <c r="D56" i="5"/>
  <c r="D55" i="5"/>
  <c r="C59" i="5"/>
  <c r="C58" i="5"/>
  <c r="C57" i="5"/>
  <c r="C56" i="5"/>
  <c r="C55" i="5"/>
  <c r="B59" i="5"/>
  <c r="B58" i="5"/>
  <c r="B57" i="5"/>
  <c r="B56" i="5"/>
  <c r="B55" i="5"/>
  <c r="B51" i="5" l="1"/>
  <c r="B50" i="5"/>
  <c r="B48" i="5"/>
  <c r="B49" i="5" l="1"/>
  <c r="B52" i="5" l="1"/>
  <c r="G49" i="5" s="1"/>
  <c r="G48" i="5" l="1"/>
  <c r="G51" i="5"/>
  <c r="G50" i="5"/>
</calcChain>
</file>

<file path=xl/sharedStrings.xml><?xml version="1.0" encoding="utf-8"?>
<sst xmlns="http://schemas.openxmlformats.org/spreadsheetml/2006/main" count="72" uniqueCount="67">
  <si>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</si>
  <si>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</si>
  <si>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</si>
  <si>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</si>
  <si>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</si>
  <si>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</si>
  <si>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</si>
  <si>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</si>
  <si>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</si>
  <si>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</si>
  <si>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</si>
  <si>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</si>
  <si>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</si>
  <si>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</si>
  <si>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</si>
  <si>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</si>
  <si>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</si>
  <si>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</si>
  <si>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</si>
  <si>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</si>
  <si>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</si>
  <si>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</si>
  <si>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</si>
  <si>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</si>
  <si>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</si>
  <si>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</si>
  <si>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</si>
  <si>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</si>
  <si>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t>เด็กชายเขมชาติ  ชัยมูลวงศ์</t>
  </si>
  <si>
    <t>เด็กชายจักรภพ  โตเอี่ยม</t>
  </si>
  <si>
    <t>เด็กชายเตชินท์  รอดเกตุ</t>
  </si>
  <si>
    <t>เด็กชายทัศนัย  ศรทิพย์</t>
  </si>
  <si>
    <t>เด็กชายธนพนธ์  พุ่มพวง</t>
  </si>
  <si>
    <t>เด็กชายธีรเทพ  จันทร์ดี</t>
  </si>
  <si>
    <t>เด็กชายธีรภัทร  เกตุเถื่อน</t>
  </si>
  <si>
    <t>เด็กชายธีรภัทร  บุญดี</t>
  </si>
  <si>
    <t>เด็กชายนนทกร  อยู่ปั้น</t>
  </si>
  <si>
    <t>เด็กชายนภัส  พุ่มหมี</t>
  </si>
  <si>
    <t>เด็กชายนรพนธ์  ใจใส</t>
  </si>
  <si>
    <t>เด็กชายปฏิพัทธ์  นุชรอด</t>
  </si>
  <si>
    <t>เด็กชายพิพัฒน์  คล่ำอ๊อด</t>
  </si>
  <si>
    <t>เด็กชายรัชชานนท์  สุโพธิ์</t>
  </si>
  <si>
    <t>เด็กชายลัทธพล  ปัสสา</t>
  </si>
  <si>
    <t>เด็กชายวรวุฒิ  ค้อมทอง</t>
  </si>
  <si>
    <t>เด็กชายสังวาลย์  อินทพงษ์</t>
  </si>
  <si>
    <t>เด็กชายสุทิวัส  ศรีมุงคุณ</t>
  </si>
  <si>
    <t>เด็กชายชิษณุพงศ์  เพชรยอด</t>
  </si>
  <si>
    <t>เด็กหญิงกรรณิการ์  ไพโรจน์</t>
  </si>
  <si>
    <t>เด็กหญิงจิรภัทร  พรมเจียม</t>
  </si>
  <si>
    <t>เด็กหญิงชมพูนุท  ศิริเขมโภคินันท์</t>
  </si>
  <si>
    <t>เด็กหญิงนันทนา  สร้อยมี</t>
  </si>
  <si>
    <t>เด็กหญิงปราณี  เต่าเล็ก</t>
  </si>
  <si>
    <t>เด็กหญิงปวีณา  สายหล้า</t>
  </si>
  <si>
    <t>เด็กหญิงพรณิชา  ขาวทุ่ง</t>
  </si>
  <si>
    <t>เด็กหญิงพัชรพร  ตาแว่น</t>
  </si>
  <si>
    <t>เด็กหญิงแพรวา  อยู่พ่วง</t>
  </si>
  <si>
    <t>เด็กหญิงมณฑาทิพย์  บุญมี</t>
  </si>
  <si>
    <t>เด็กหญิงรัตินันท์  เอี่ยมมา</t>
  </si>
  <si>
    <t>เด็กหญิงวาสนา  ขุมเพ็ชร</t>
  </si>
  <si>
    <t>เด็กหญิงสุธาทิพย์  เขียวสี</t>
  </si>
  <si>
    <t>เด็กหญิงอรนลิน  พุ่มหมี</t>
  </si>
  <si>
    <t>เด็กหญิงสุรารักษ์  ดอกเตย</t>
  </si>
  <si>
    <t>เด็กหญิงกันต์ฤทัย  มาตรา</t>
  </si>
  <si>
    <t>เด็กหญิงนัทชา  สุปะโค</t>
  </si>
  <si>
    <t>เด็กหญิงนันทิยา  บุญธานี</t>
  </si>
  <si>
    <t>เด็กหญิงณัฐธยาน์  แสงดี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</si>
  <si>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2 ห้อง 2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</si>
</sst>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43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3" zoomScale="135" zoomScaleNormal="135" workbookViewId="0">
      <selection activeCell="B42" sqref="B42:F43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4" x14ac:dyDescent="0.2">
      <c r="A2" s="20" t="s">
        <v>66</v>
      </c>
      <c r="B2" s="20"/>
      <c r="C2" s="20"/>
      <c r="D2" s="20"/>
      <c r="E2" s="20"/>
      <c r="F2" s="20"/>
      <c r="G2" s="20"/>
      <c r="H2" s="20"/>
    </row>
    <row r="3" spans="1:8" ht="24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21.75" x14ac:dyDescent="0.5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28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29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43" si="0">SUM(B7:F7)/5</f>
        <v>3</v>
      </c>
      <c r="H7" s="1" t="str">
        <f t="shared" ref="H7:H43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30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25">
      <c r="A9" s="17" t="s">
        <v>31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32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33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34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 x14ac:dyDescent="0.25">
      <c r="A13" s="17" t="s">
        <v>35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25">
      <c r="A14" s="17" t="s">
        <v>36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37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38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39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40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41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42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 x14ac:dyDescent="0.25">
      <c r="A21" s="17" t="s">
        <v>43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25">
      <c r="A22" s="17" t="s">
        <v>44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45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46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47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48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49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50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7" t="s">
        <v>51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52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53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7" t="s">
        <v>54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25">
      <c r="A33" s="17" t="s">
        <v>55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 x14ac:dyDescent="0.25">
      <c r="A34" s="17" t="s">
        <v>56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 x14ac:dyDescent="0.25">
      <c r="A35" s="17" t="s">
        <v>57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 x14ac:dyDescent="0.25">
      <c r="A36" s="17" t="s">
        <v>58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 x14ac:dyDescent="0.25">
      <c r="A37" s="17" t="s">
        <v>59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 x14ac:dyDescent="0.25">
      <c r="A38" s="17" t="s">
        <v>60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s="3" customFormat="1" ht="18.75" customHeight="1" x14ac:dyDescent="0.25">
      <c r="A39" s="17" t="s">
        <v>61</v>
      </c>
      <c r="B39" s="14">
        <v>3</v>
      </c>
      <c r="C39" s="14">
        <v>3</v>
      </c>
      <c r="D39" s="14">
        <v>3</v>
      </c>
      <c r="E39" s="14">
        <v>3</v>
      </c>
      <c r="F39" s="14">
        <v>3</v>
      </c>
      <c r="G39" s="2">
        <f t="shared" si="0"/>
        <v>3</v>
      </c>
      <c r="H39" s="1" t="str">
        <f t="shared" si="1"/>
        <v>ดีเยี่ยม</v>
      </c>
    </row>
    <row r="40" spans="1:8" s="3" customFormat="1" ht="18.75" customHeight="1" x14ac:dyDescent="0.25">
      <c r="A40" s="17" t="s">
        <v>62</v>
      </c>
      <c r="B40" s="14">
        <v>3</v>
      </c>
      <c r="C40" s="14">
        <v>3</v>
      </c>
      <c r="D40" s="14">
        <v>3</v>
      </c>
      <c r="E40" s="14">
        <v>3</v>
      </c>
      <c r="F40" s="14">
        <v>3</v>
      </c>
      <c r="G40" s="2">
        <f t="shared" si="0"/>
        <v>3</v>
      </c>
      <c r="H40" s="1" t="str">
        <f t="shared" si="1"/>
        <v>ดีเยี่ยม</v>
      </c>
    </row>
    <row r="41" spans="1:8" s="3" customFormat="1" ht="18.75" customHeight="1" x14ac:dyDescent="0.25">
      <c r="A41" s="17" t="s">
        <v>63</v>
      </c>
      <c r="B41" s="14">
        <v>3</v>
      </c>
      <c r="C41" s="14">
        <v>3</v>
      </c>
      <c r="D41" s="14">
        <v>3</v>
      </c>
      <c r="E41" s="14">
        <v>3</v>
      </c>
      <c r="F41" s="14">
        <v>3</v>
      </c>
      <c r="G41" s="2">
        <f t="shared" si="0"/>
        <v>3</v>
      </c>
      <c r="H41" s="1" t="str">
        <f t="shared" si="1"/>
        <v>ดีเยี่ยม</v>
      </c>
    </row>
    <row r="42" spans="1:8" s="3" customFormat="1" ht="18.75" customHeight="1" x14ac:dyDescent="0.25">
      <c r="A42" s="17" t="s">
        <v>64</v>
      </c>
      <c r="B42" s="14">
        <v>3</v>
      </c>
      <c r="C42" s="14">
        <v>3</v>
      </c>
      <c r="D42" s="14">
        <v>3</v>
      </c>
      <c r="E42" s="14">
        <v>3</v>
      </c>
      <c r="F42" s="14">
        <v>3</v>
      </c>
      <c r="G42" s="2">
        <f t="shared" si="0"/>
        <v>3</v>
      </c>
      <c r="H42" s="1" t="str">
        <f t="shared" si="1"/>
        <v>ดีเยี่ยม</v>
      </c>
    </row>
    <row r="43" spans="1:8" s="3" customFormat="1" ht="18.75" customHeight="1" x14ac:dyDescent="0.25">
      <c r="A43" s="17" t="s">
        <v>65</v>
      </c>
      <c r="B43" s="14">
        <v>3</v>
      </c>
      <c r="C43" s="14">
        <v>3</v>
      </c>
      <c r="D43" s="14">
        <v>3</v>
      </c>
      <c r="E43" s="14">
        <v>3</v>
      </c>
      <c r="F43" s="14">
        <v>3</v>
      </c>
      <c r="G43" s="2">
        <f t="shared" si="0"/>
        <v>3</v>
      </c>
      <c r="H43" s="1" t="str">
        <f t="shared" si="1"/>
        <v>ดีเยี่ยม</v>
      </c>
    </row>
    <row r="45" spans="1:8" ht="20.25" customHeight="1" x14ac:dyDescent="0.2">
      <c r="A45" s="25" t="s">
        <v>22</v>
      </c>
      <c r="B45" s="25"/>
      <c r="C45" s="25"/>
      <c r="D45" s="25"/>
      <c r="E45" s="25"/>
      <c r="F45" s="25"/>
      <c r="G45" s="25"/>
      <c r="H45" s="25"/>
    </row>
    <row r="46" spans="1:8" ht="20.25" customHeight="1" x14ac:dyDescent="0.5">
      <c r="A46" s="18" t="s">
        <v>17</v>
      </c>
      <c r="B46" s="18"/>
      <c r="C46" s="18"/>
      <c r="D46" s="18"/>
      <c r="E46" s="18"/>
      <c r="F46" s="18"/>
      <c r="G46" s="18"/>
      <c r="H46" s="18"/>
    </row>
    <row r="47" spans="1:8" ht="20.25" customHeight="1" x14ac:dyDescent="0.25">
      <c r="A47" s="5" t="s">
        <v>9</v>
      </c>
      <c r="B47" s="6"/>
      <c r="C47" s="6"/>
      <c r="D47" s="6"/>
      <c r="E47" s="6"/>
      <c r="F47" s="6"/>
      <c r="G47" s="6"/>
      <c r="H47" s="6"/>
    </row>
    <row r="48" spans="1:8" ht="20.25" customHeight="1" x14ac:dyDescent="0.5">
      <c r="A48" s="7" t="s">
        <v>18</v>
      </c>
      <c r="B48" s="7">
        <f>COUNTIF(H6:H43,"ดีเยี่ยม")</f>
        <v>38</v>
      </c>
      <c r="C48" s="8"/>
      <c r="D48" s="18" t="s">
        <v>10</v>
      </c>
      <c r="E48" s="18"/>
      <c r="F48" s="18"/>
      <c r="G48" s="9">
        <f>(B48*100)/B52</f>
        <v>100</v>
      </c>
      <c r="H48" s="7"/>
    </row>
    <row r="49" spans="1:8" ht="20.25" customHeight="1" x14ac:dyDescent="0.5">
      <c r="A49" s="7" t="s">
        <v>14</v>
      </c>
      <c r="B49" s="7">
        <f>COUNTIF(H6:H43,"ดี")</f>
        <v>0</v>
      </c>
      <c r="C49" s="8"/>
      <c r="D49" s="18" t="s">
        <v>11</v>
      </c>
      <c r="E49" s="18"/>
      <c r="F49" s="18"/>
      <c r="G49" s="9">
        <f>(B49*100)/B52</f>
        <v>0</v>
      </c>
      <c r="H49" s="7"/>
    </row>
    <row r="50" spans="1:8" ht="20.25" customHeight="1" x14ac:dyDescent="0.5">
      <c r="A50" s="7" t="s">
        <v>19</v>
      </c>
      <c r="B50" s="7">
        <f>COUNTIF(H6:H43,"ผ่าน")</f>
        <v>0</v>
      </c>
      <c r="C50" s="8"/>
      <c r="D50" s="18" t="s">
        <v>12</v>
      </c>
      <c r="E50" s="18"/>
      <c r="F50" s="18"/>
      <c r="G50" s="9">
        <f>(B50*100)/B52</f>
        <v>0</v>
      </c>
      <c r="H50" s="7"/>
    </row>
    <row r="51" spans="1:8" ht="20.25" customHeight="1" x14ac:dyDescent="0.5">
      <c r="A51" s="7" t="s">
        <v>20</v>
      </c>
      <c r="B51" s="7">
        <f>COUNTIF(H6:H43,"ไม่ผ่าน")</f>
        <v>0</v>
      </c>
      <c r="C51" s="8"/>
      <c r="D51" s="18" t="s">
        <v>13</v>
      </c>
      <c r="E51" s="18"/>
      <c r="F51" s="18"/>
      <c r="G51" s="9">
        <f>(B51*100)/B52</f>
        <v>0</v>
      </c>
      <c r="H51" s="7"/>
    </row>
    <row r="52" spans="1:8" ht="20.25" customHeight="1" x14ac:dyDescent="0.5">
      <c r="A52" s="16" t="s">
        <v>27</v>
      </c>
      <c r="B52" s="15">
        <f>SUM(B48:B51)</f>
        <v>38</v>
      </c>
      <c r="C52" s="8"/>
      <c r="D52" s="15"/>
      <c r="E52" s="15"/>
      <c r="F52" s="15"/>
      <c r="G52" s="9"/>
      <c r="H52" s="15"/>
    </row>
    <row r="53" spans="1:8" ht="20.25" customHeight="1" x14ac:dyDescent="0.5">
      <c r="A53" s="10" t="s">
        <v>23</v>
      </c>
      <c r="B53" s="3"/>
      <c r="C53" s="3"/>
      <c r="D53" s="3"/>
      <c r="E53" s="3"/>
      <c r="F53" s="3"/>
      <c r="G53" s="3"/>
      <c r="H53" s="3"/>
    </row>
    <row r="54" spans="1:8" ht="20.25" customHeight="1" x14ac:dyDescent="0.5">
      <c r="A54" s="11" t="s">
        <v>16</v>
      </c>
      <c r="B54" s="12" t="s">
        <v>24</v>
      </c>
      <c r="C54" s="12" t="s">
        <v>15</v>
      </c>
      <c r="D54" s="12" t="s">
        <v>25</v>
      </c>
      <c r="E54" s="12" t="s">
        <v>26</v>
      </c>
      <c r="F54" s="3"/>
      <c r="G54" s="3"/>
      <c r="H54" s="3"/>
    </row>
    <row r="55" spans="1:8" ht="20.25" customHeight="1" x14ac:dyDescent="0.5">
      <c r="A55" s="11" t="s">
        <v>2</v>
      </c>
      <c r="B55" s="13">
        <f>COUNTIF(B6:B43,"3")</f>
        <v>38</v>
      </c>
      <c r="C55" s="13">
        <f>COUNTIF(B6:B43,"2")</f>
        <v>0</v>
      </c>
      <c r="D55" s="13">
        <f>COUNTIF(B6:B43,"1")</f>
        <v>0</v>
      </c>
      <c r="E55" s="13">
        <f>COUNTIF(B6:B43,"0")</f>
        <v>0</v>
      </c>
      <c r="F55" s="3"/>
      <c r="G55" s="3"/>
      <c r="H55" s="3"/>
    </row>
    <row r="56" spans="1:8" ht="20.25" customHeight="1" x14ac:dyDescent="0.5">
      <c r="A56" s="11" t="s">
        <v>3</v>
      </c>
      <c r="B56" s="13">
        <f>COUNTIF(C6:C43,"3")</f>
        <v>38</v>
      </c>
      <c r="C56" s="13">
        <f>COUNTIF(C6:C43,"2")</f>
        <v>0</v>
      </c>
      <c r="D56" s="13">
        <f>COUNTIF(C6:C43,"1")</f>
        <v>0</v>
      </c>
      <c r="E56" s="13">
        <f>COUNTIF(C6:C43,"0")</f>
        <v>0</v>
      </c>
      <c r="F56" s="3"/>
      <c r="G56" s="3"/>
      <c r="H56" s="3"/>
    </row>
    <row r="57" spans="1:8" ht="20.25" customHeight="1" x14ac:dyDescent="0.5">
      <c r="A57" s="11" t="s">
        <v>4</v>
      </c>
      <c r="B57" s="13">
        <f>COUNTIF(D6:D43,"3")</f>
        <v>38</v>
      </c>
      <c r="C57" s="13">
        <f>COUNTIF(D6:D43,"2")</f>
        <v>0</v>
      </c>
      <c r="D57" s="13">
        <f>COUNTIF(D6:D43,"1")</f>
        <v>0</v>
      </c>
      <c r="E57" s="13">
        <f>COUNTIF(D6:D43,"0")</f>
        <v>0</v>
      </c>
      <c r="F57" s="3"/>
      <c r="G57" s="3"/>
      <c r="H57" s="3"/>
    </row>
    <row r="58" spans="1:8" ht="20.25" customHeight="1" x14ac:dyDescent="0.5">
      <c r="A58" s="11" t="s">
        <v>5</v>
      </c>
      <c r="B58" s="13">
        <f>COUNTIF(E6:E43,"3")</f>
        <v>38</v>
      </c>
      <c r="C58" s="13">
        <f>COUNTIF(E6:E43,"2")</f>
        <v>0</v>
      </c>
      <c r="D58" s="13">
        <f>COUNTIF(E6:E43,"1")</f>
        <v>0</v>
      </c>
      <c r="E58" s="13">
        <f>COUNTIF(E6:E43,"0")</f>
        <v>0</v>
      </c>
      <c r="F58" s="3"/>
      <c r="G58" s="3"/>
      <c r="H58" s="3"/>
    </row>
    <row r="59" spans="1:8" ht="20.25" customHeight="1" x14ac:dyDescent="0.5">
      <c r="A59" s="11" t="s">
        <v>6</v>
      </c>
      <c r="B59" s="13">
        <f>COUNTIF(F6:F43,"3")</f>
        <v>38</v>
      </c>
      <c r="C59" s="13">
        <f>COUNTIF(F6:F43,"2")</f>
        <v>0</v>
      </c>
      <c r="D59" s="13">
        <f>COUNTIF(F6:F43,"1")</f>
        <v>0</v>
      </c>
      <c r="E59" s="13">
        <f>COUNTIF(F6:F43,"0")</f>
        <v>0</v>
      </c>
      <c r="F59" s="3"/>
      <c r="G59" s="3"/>
      <c r="H59" s="3"/>
    </row>
  </sheetData>
  <sheetProtection algorithmName="SHA-512" hashValue="OStBOhDUyiQrcvqnuNiTtfCiIxfXJPDf8zA9G6lnZXylqsdaBq/I+bwZUWYScmlU/8KJBsm43BY1XdMr7tYVaA==" saltValue="N6wllCX8m4U6ZZftB8GlyQ==" spinCount="100000" sheet="1" objects="1" scenarios="1"/>
  <protectedRanges>
    <protectedRange sqref="B6:F43" name="ช่วง1"/>
  </protectedRanges>
  <mergeCells count="13">
    <mergeCell ref="D51:F51"/>
    <mergeCell ref="A1:H1"/>
    <mergeCell ref="A2:H2"/>
    <mergeCell ref="A3:H3"/>
    <mergeCell ref="A4:A5"/>
    <mergeCell ref="B4:F4"/>
    <mergeCell ref="G4:G5"/>
    <mergeCell ref="H4:H5"/>
    <mergeCell ref="A45:H45"/>
    <mergeCell ref="A46:H46"/>
    <mergeCell ref="D48:F48"/>
    <mergeCell ref="D49:F49"/>
    <mergeCell ref="D50:F50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smart</cp:lastModifiedBy>
  <cp:lastPrinted>2022-04-03T08:31:16Z</cp:lastPrinted>
  <dcterms:created xsi:type="dcterms:W3CDTF">2020-09-05T11:17:44Z</dcterms:created>
  <dcterms:modified xsi:type="dcterms:W3CDTF">2022-04-05T01:07:00Z</dcterms:modified>
</cp:coreProperties>
</file>