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ngh\Downloads\"/>
    </mc:Choice>
  </mc:AlternateContent>
  <bookViews>
    <workbookView xWindow="0" yWindow="0" windowWidth="23016" windowHeight="9204"/>
  </bookViews>
  <sheets>
    <sheet name="สมรรถนะสำคัญ" sheetId="5" r:id="rId1"/>
  </sheets>
  <definedNames>
    <definedName name="_xlnm.Print_Area" localSheetId="0">สมรรถนะสำคัญ!$A$1:$H$42</definedName>
    <definedName name="_xlnm.Print_Titles" localSheetId="0">สมรรถนะสำคัญ!$1:$5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6" i="5"/>
  <c r="H6" i="5" s="1"/>
  <c r="E42" i="5"/>
  <c r="E41" i="5"/>
  <c r="E40" i="5"/>
  <c r="E39" i="5"/>
  <c r="E38" i="5"/>
  <c r="D42" i="5"/>
  <c r="D41" i="5"/>
  <c r="D40" i="5"/>
  <c r="D39" i="5"/>
  <c r="D38" i="5"/>
  <c r="C42" i="5"/>
  <c r="C41" i="5"/>
  <c r="C40" i="5"/>
  <c r="C39" i="5"/>
  <c r="C38" i="5"/>
  <c r="B42" i="5"/>
  <c r="B41" i="5"/>
  <c r="B40" i="5"/>
  <c r="B39" i="5"/>
  <c r="B38" i="5"/>
  <c r="B34" i="5" l="1"/>
  <c r="B33" i="5"/>
  <c r="B31" i="5"/>
  <c r="B32" i="5" l="1"/>
  <c r="B35" i="5" l="1"/>
  <c r="G32" i="5" s="1"/>
  <c r="G31" i="5" l="1"/>
  <c r="G34" i="5"/>
  <c r="G33" i="5"/>
</calcChain>
</file>

<file path=xl/sharedStrings.xml><?xml version="1.0" encoding="utf-8"?>
<sst xmlns="http://schemas.openxmlformats.org/spreadsheetml/2006/main" count="55" uniqueCount="50">
  <si>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</si>
  <si>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</si>
  <si>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</si>
  <si>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</si>
  <si>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</si>
  <si>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</si>
  <si>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</si>
  <si>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</si>
  <si>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</si>
  <si>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</si>
  <si>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</si>
  <si>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</si>
  <si>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</si>
  <si>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</si>
  <si>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</si>
  <si>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</si>
  <si>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</si>
  <si>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</si>
  <si>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</si>
  <si>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</si>
  <si>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</si>
  <si>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</si>
  <si>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</si>
  <si>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</si>
  <si>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</si>
  <si>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</si>
  <si>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</si>
  <si>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</si>
  <si>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2 ห้อง 7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</si>
  <si>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เด็กชายกิตติพัฒน์  สุตา</t>
  </si>
  <si>
    <t>เด็กชายคมกริช  บุญเลิศ</t>
  </si>
  <si>
    <t>เด็กชายคุณากร  บุตรธนู</t>
  </si>
  <si>
    <t>นายชัชชนน  บัวกล้า</t>
  </si>
  <si>
    <t>เด็กชายณัฎฐกรณ์  เฉยชู</t>
  </si>
  <si>
    <t>เด็กชายณัฐพงศ์  ภู่ทองพรรัตน์</t>
  </si>
  <si>
    <t>เด็กชายณัฐพนธ์  มาคำ</t>
  </si>
  <si>
    <t>เด็กชายธนกฤต  เหลือลา</t>
  </si>
  <si>
    <t>เด็กชายธนภัทร  พุ่มทอง</t>
  </si>
  <si>
    <t>เด็กชายธีรภัทร  ดุจนาดี</t>
  </si>
  <si>
    <t>เด็กชายบรรณวิชญ์  เนื้อไม้</t>
  </si>
  <si>
    <t>นายพงษ์ปณต  นิ่มมั่ง</t>
  </si>
  <si>
    <t>เด็กชายรังสิมันต์  เทพทองดี</t>
  </si>
  <si>
    <t>เด็กชายวรฤทธิ์  มั่นฤทธิ์</t>
  </si>
  <si>
    <t>เด็กชายสรศักดิ์  จำปานิล</t>
  </si>
  <si>
    <t>เด็กชายสายธาร  น้อยผล</t>
  </si>
  <si>
    <t>เด็กชายสิริภาพย์  พานสิงห์</t>
  </si>
  <si>
    <t>เด็กชายสุโขทัย  งามรูป</t>
  </si>
  <si>
    <t>เด็กชายอาทิตย์  มหาสมิท</t>
  </si>
  <si>
    <t>เด็กชายอิทธิพัทธ์  บุญเทียน</t>
  </si>
  <si>
    <t>เด็กชายวรเมท  น้อยผล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</si>
</sst>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Calibri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26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13" zoomScale="135" zoomScaleNormal="135" workbookViewId="0">
      <selection activeCell="G20" sqref="G20"/>
    </sheetView>
  </sheetViews>
  <sheetFormatPr defaultColWidth="8.88671875" defaultRowHeight="14.4"/>
  <cols>
    <col min="1" max="1" width="29.109375" customWidth="1"/>
    <col min="2" max="7" width="7.6640625" customWidth="1"/>
    <col min="8" max="8" width="10.88671875" customWidth="1"/>
  </cols>
  <sheetData>
    <row r="1" spans="1:8" ht="50.25" customHeight="1">
      <c r="A1" s="19"/>
      <c r="B1" s="19"/>
      <c r="C1" s="19"/>
      <c r="D1" s="19"/>
      <c r="E1" s="19"/>
      <c r="F1" s="19"/>
      <c r="G1" s="19"/>
      <c r="H1" s="19"/>
    </row>
    <row r="2" spans="1:8" ht="21">
      <c r="A2" s="20" t="s">
        <v>28</v>
      </c>
      <c r="B2" s="20"/>
      <c r="C2" s="20"/>
      <c r="D2" s="20"/>
      <c r="E2" s="20"/>
      <c r="F2" s="20"/>
      <c r="G2" s="20"/>
      <c r="H2" s="20"/>
    </row>
    <row r="3" spans="1:8" ht="21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8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29.6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>
      <c r="A6" s="17" t="s">
        <v>29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2">
        <f>SUM(B6:F6)/5</f>
        <v>2</v>
      </c>
      <c r="H6" s="1" t="str">
        <f>IF(G6&lt;=0.99,"ไม่ผ่าน",IF(G6&lt;=1.49,"ผ่าน",IF(G6&lt;=2.49,"ดี",IF(G6&lt;=3,"ดีเยี่ยม"))))</f>
        <v>ดี</v>
      </c>
    </row>
    <row r="7" spans="1:8" s="3" customFormat="1" ht="18.75" customHeight="1">
      <c r="A7" s="17" t="s">
        <v>30</v>
      </c>
      <c r="B7" s="14">
        <v>2</v>
      </c>
      <c r="C7" s="14">
        <v>2</v>
      </c>
      <c r="D7" s="14">
        <v>2</v>
      </c>
      <c r="E7" s="14">
        <v>2</v>
      </c>
      <c r="F7" s="14">
        <v>2</v>
      </c>
      <c r="G7" s="2">
        <f t="shared" ref="G7:G26" si="0">SUM(B7:F7)/5</f>
        <v>2</v>
      </c>
      <c r="H7" s="1" t="str">
        <f t="shared" ref="H7:H26" si="1">IF(G7&lt;=0.99,"ไม่ผ่าน",IF(G7&lt;=1.49,"ผ่าน",IF(G7&lt;=2.49,"ดี",IF(G7&lt;=3,"ดีเยี่ยม"))))</f>
        <v>ดี</v>
      </c>
    </row>
    <row r="8" spans="1:8" s="3" customFormat="1" ht="18.75" customHeight="1">
      <c r="A8" s="17" t="s">
        <v>31</v>
      </c>
      <c r="B8" s="14">
        <v>1</v>
      </c>
      <c r="C8" s="14">
        <v>1</v>
      </c>
      <c r="D8" s="14">
        <v>2</v>
      </c>
      <c r="E8" s="14">
        <v>2</v>
      </c>
      <c r="F8" s="14">
        <v>2</v>
      </c>
      <c r="G8" s="2">
        <f t="shared" si="0"/>
        <v>1.6</v>
      </c>
      <c r="H8" s="1" t="str">
        <f t="shared" si="1"/>
        <v>ดี</v>
      </c>
    </row>
    <row r="9" spans="1:8" s="3" customFormat="1" ht="18.75" customHeight="1">
      <c r="A9" s="17" t="s">
        <v>32</v>
      </c>
      <c r="B9" s="14">
        <v>2</v>
      </c>
      <c r="C9" s="14">
        <v>2</v>
      </c>
      <c r="D9" s="14">
        <v>2</v>
      </c>
      <c r="E9" s="14">
        <v>2</v>
      </c>
      <c r="F9" s="14">
        <v>2</v>
      </c>
      <c r="G9" s="2">
        <f t="shared" si="0"/>
        <v>2</v>
      </c>
      <c r="H9" s="1" t="str">
        <f t="shared" si="1"/>
        <v>ดี</v>
      </c>
    </row>
    <row r="10" spans="1:8" s="3" customFormat="1" ht="18.75" customHeight="1">
      <c r="A10" s="17" t="s">
        <v>33</v>
      </c>
      <c r="B10" s="14">
        <v>2</v>
      </c>
      <c r="C10" s="14">
        <v>2</v>
      </c>
      <c r="D10" s="14">
        <v>2</v>
      </c>
      <c r="E10" s="14">
        <v>2</v>
      </c>
      <c r="F10" s="14">
        <v>2</v>
      </c>
      <c r="G10" s="2">
        <f t="shared" si="0"/>
        <v>2</v>
      </c>
      <c r="H10" s="1" t="str">
        <f t="shared" si="1"/>
        <v>ดี</v>
      </c>
    </row>
    <row r="11" spans="1:8" s="3" customFormat="1" ht="18.75" customHeight="1">
      <c r="A11" s="17" t="s">
        <v>34</v>
      </c>
      <c r="B11" s="14">
        <v>2</v>
      </c>
      <c r="C11" s="14">
        <v>2</v>
      </c>
      <c r="D11" s="14">
        <v>2</v>
      </c>
      <c r="E11" s="14">
        <v>2</v>
      </c>
      <c r="F11" s="14">
        <v>2</v>
      </c>
      <c r="G11" s="2">
        <f t="shared" si="0"/>
        <v>2</v>
      </c>
      <c r="H11" s="1" t="str">
        <f t="shared" si="1"/>
        <v>ดี</v>
      </c>
    </row>
    <row r="12" spans="1:8" s="3" customFormat="1" ht="18.75" customHeight="1">
      <c r="A12" s="17" t="s">
        <v>35</v>
      </c>
      <c r="B12" s="14">
        <v>2</v>
      </c>
      <c r="C12" s="14">
        <v>2</v>
      </c>
      <c r="D12" s="14">
        <v>2</v>
      </c>
      <c r="E12" s="14">
        <v>2</v>
      </c>
      <c r="F12" s="14">
        <v>2</v>
      </c>
      <c r="G12" s="2">
        <f t="shared" si="0"/>
        <v>2</v>
      </c>
      <c r="H12" s="1" t="str">
        <f t="shared" si="1"/>
        <v>ดี</v>
      </c>
    </row>
    <row r="13" spans="1:8" s="3" customFormat="1" ht="18.75" customHeight="1">
      <c r="A13" s="17" t="s">
        <v>36</v>
      </c>
      <c r="B13" s="14">
        <v>2</v>
      </c>
      <c r="C13" s="14">
        <v>2</v>
      </c>
      <c r="D13" s="14">
        <v>2</v>
      </c>
      <c r="E13" s="14">
        <v>2</v>
      </c>
      <c r="F13" s="14">
        <v>2</v>
      </c>
      <c r="G13" s="2">
        <f t="shared" si="0"/>
        <v>2</v>
      </c>
      <c r="H13" s="1" t="str">
        <f t="shared" si="1"/>
        <v>ดี</v>
      </c>
    </row>
    <row r="14" spans="1:8" s="3" customFormat="1" ht="18.75" customHeight="1">
      <c r="A14" s="17" t="s">
        <v>37</v>
      </c>
      <c r="B14" s="14">
        <v>2</v>
      </c>
      <c r="C14" s="14">
        <v>2</v>
      </c>
      <c r="D14" s="14">
        <v>2</v>
      </c>
      <c r="E14" s="14">
        <v>2</v>
      </c>
      <c r="F14" s="14">
        <v>2</v>
      </c>
      <c r="G14" s="2">
        <f t="shared" si="0"/>
        <v>2</v>
      </c>
      <c r="H14" s="1" t="str">
        <f t="shared" si="1"/>
        <v>ดี</v>
      </c>
    </row>
    <row r="15" spans="1:8" s="3" customFormat="1" ht="18.75" customHeight="1">
      <c r="A15" s="17" t="s">
        <v>38</v>
      </c>
      <c r="B15" s="14">
        <v>2</v>
      </c>
      <c r="C15" s="14">
        <v>2</v>
      </c>
      <c r="D15" s="14">
        <v>2</v>
      </c>
      <c r="E15" s="14">
        <v>2</v>
      </c>
      <c r="F15" s="14">
        <v>2</v>
      </c>
      <c r="G15" s="2">
        <f t="shared" si="0"/>
        <v>2</v>
      </c>
      <c r="H15" s="1" t="str">
        <f t="shared" si="1"/>
        <v>ดี</v>
      </c>
    </row>
    <row r="16" spans="1:8" s="3" customFormat="1" ht="18.75" customHeight="1">
      <c r="A16" s="17" t="s">
        <v>39</v>
      </c>
      <c r="B16" s="14">
        <v>2</v>
      </c>
      <c r="C16" s="14">
        <v>2</v>
      </c>
      <c r="D16" s="14">
        <v>2</v>
      </c>
      <c r="E16" s="14">
        <v>2</v>
      </c>
      <c r="F16" s="14">
        <v>2</v>
      </c>
      <c r="G16" s="2">
        <f t="shared" si="0"/>
        <v>2</v>
      </c>
      <c r="H16" s="1" t="str">
        <f t="shared" si="1"/>
        <v>ดี</v>
      </c>
    </row>
    <row r="17" spans="1:8" s="3" customFormat="1" ht="18.75" customHeight="1">
      <c r="A17" s="17" t="s">
        <v>40</v>
      </c>
      <c r="B17" s="14">
        <v>2</v>
      </c>
      <c r="C17" s="14">
        <v>2</v>
      </c>
      <c r="D17" s="14">
        <v>2</v>
      </c>
      <c r="E17" s="14">
        <v>1</v>
      </c>
      <c r="F17" s="14">
        <v>2</v>
      </c>
      <c r="G17" s="2">
        <f t="shared" si="0"/>
        <v>1.8</v>
      </c>
      <c r="H17" s="1" t="str">
        <f t="shared" si="1"/>
        <v>ดี</v>
      </c>
    </row>
    <row r="18" spans="1:8" s="3" customFormat="1" ht="18.75" customHeight="1">
      <c r="A18" s="17" t="s">
        <v>41</v>
      </c>
      <c r="B18" s="14">
        <v>2</v>
      </c>
      <c r="C18" s="14">
        <v>2</v>
      </c>
      <c r="D18" s="14">
        <v>2</v>
      </c>
      <c r="E18" s="14">
        <v>2</v>
      </c>
      <c r="F18" s="14">
        <v>2</v>
      </c>
      <c r="G18" s="2">
        <f t="shared" si="0"/>
        <v>2</v>
      </c>
      <c r="H18" s="1" t="str">
        <f t="shared" si="1"/>
        <v>ดี</v>
      </c>
    </row>
    <row r="19" spans="1:8" s="3" customFormat="1" ht="18.75" customHeight="1">
      <c r="A19" s="17" t="s">
        <v>42</v>
      </c>
      <c r="B19" s="14">
        <v>2</v>
      </c>
      <c r="C19" s="14">
        <v>2</v>
      </c>
      <c r="D19" s="14">
        <v>2</v>
      </c>
      <c r="E19" s="14">
        <v>2</v>
      </c>
      <c r="F19" s="14">
        <v>2</v>
      </c>
      <c r="G19" s="2">
        <f t="shared" si="0"/>
        <v>2</v>
      </c>
      <c r="H19" s="1" t="str">
        <f t="shared" si="1"/>
        <v>ดี</v>
      </c>
    </row>
    <row r="20" spans="1:8" s="3" customFormat="1" ht="18.75" customHeight="1">
      <c r="A20" s="17" t="s">
        <v>43</v>
      </c>
      <c r="B20" s="14">
        <v>2</v>
      </c>
      <c r="C20" s="14">
        <v>2</v>
      </c>
      <c r="D20" s="14">
        <v>2</v>
      </c>
      <c r="E20" s="14">
        <v>2</v>
      </c>
      <c r="F20" s="14">
        <v>2</v>
      </c>
      <c r="G20" s="2">
        <f t="shared" si="0"/>
        <v>2</v>
      </c>
      <c r="H20" s="1" t="str">
        <f t="shared" si="1"/>
        <v>ดี</v>
      </c>
    </row>
    <row r="21" spans="1:8" s="3" customFormat="1" ht="18.75" customHeight="1">
      <c r="A21" s="17" t="s">
        <v>44</v>
      </c>
      <c r="B21" s="14">
        <v>2</v>
      </c>
      <c r="C21" s="14">
        <v>2</v>
      </c>
      <c r="D21" s="14">
        <v>2</v>
      </c>
      <c r="E21" s="14">
        <v>2</v>
      </c>
      <c r="F21" s="14">
        <v>2</v>
      </c>
      <c r="G21" s="2">
        <f t="shared" si="0"/>
        <v>2</v>
      </c>
      <c r="H21" s="1" t="str">
        <f t="shared" si="1"/>
        <v>ดี</v>
      </c>
    </row>
    <row r="22" spans="1:8" s="3" customFormat="1" ht="18.75" customHeight="1">
      <c r="A22" s="17" t="s">
        <v>45</v>
      </c>
      <c r="B22" s="14">
        <v>2</v>
      </c>
      <c r="C22" s="14">
        <v>2</v>
      </c>
      <c r="D22" s="14">
        <v>2</v>
      </c>
      <c r="E22" s="14">
        <v>2</v>
      </c>
      <c r="F22" s="14">
        <v>2</v>
      </c>
      <c r="G22" s="2">
        <f t="shared" si="0"/>
        <v>2</v>
      </c>
      <c r="H22" s="1" t="str">
        <f t="shared" si="1"/>
        <v>ดี</v>
      </c>
    </row>
    <row r="23" spans="1:8" s="3" customFormat="1" ht="18.75" customHeight="1">
      <c r="A23" s="17" t="s">
        <v>46</v>
      </c>
      <c r="B23" s="14">
        <v>1</v>
      </c>
      <c r="C23" s="14">
        <v>2</v>
      </c>
      <c r="D23" s="14">
        <v>2</v>
      </c>
      <c r="E23" s="14">
        <v>1</v>
      </c>
      <c r="F23" s="14">
        <v>2</v>
      </c>
      <c r="G23" s="2">
        <f t="shared" si="0"/>
        <v>1.6</v>
      </c>
      <c r="H23" s="1" t="str">
        <f t="shared" si="1"/>
        <v>ดี</v>
      </c>
    </row>
    <row r="24" spans="1:8" s="3" customFormat="1" ht="18.75" customHeight="1">
      <c r="A24" s="17" t="s">
        <v>47</v>
      </c>
      <c r="B24" s="14">
        <v>2</v>
      </c>
      <c r="C24" s="14">
        <v>2</v>
      </c>
      <c r="D24" s="14">
        <v>2</v>
      </c>
      <c r="E24" s="14">
        <v>2</v>
      </c>
      <c r="F24" s="14">
        <v>2</v>
      </c>
      <c r="G24" s="2">
        <f t="shared" si="0"/>
        <v>2</v>
      </c>
      <c r="H24" s="1" t="str">
        <f t="shared" si="1"/>
        <v>ดี</v>
      </c>
    </row>
    <row r="25" spans="1:8" s="3" customFormat="1" ht="18.75" customHeight="1">
      <c r="A25" s="17" t="s">
        <v>48</v>
      </c>
      <c r="B25" s="14">
        <v>1</v>
      </c>
      <c r="C25" s="14">
        <v>1</v>
      </c>
      <c r="D25" s="14">
        <v>2</v>
      </c>
      <c r="E25" s="14">
        <v>2</v>
      </c>
      <c r="F25" s="14">
        <v>2</v>
      </c>
      <c r="G25" s="2">
        <f t="shared" si="0"/>
        <v>1.6</v>
      </c>
      <c r="H25" s="1" t="str">
        <f t="shared" si="1"/>
        <v>ดี</v>
      </c>
    </row>
    <row r="26" spans="1:8" s="3" customFormat="1" ht="18.75" customHeight="1">
      <c r="A26" s="17" t="s">
        <v>49</v>
      </c>
      <c r="B26" s="14">
        <v>2</v>
      </c>
      <c r="C26" s="14">
        <v>2</v>
      </c>
      <c r="D26" s="14">
        <v>2</v>
      </c>
      <c r="E26" s="14">
        <v>2</v>
      </c>
      <c r="F26" s="14">
        <v>2</v>
      </c>
      <c r="G26" s="2">
        <f t="shared" si="0"/>
        <v>2</v>
      </c>
      <c r="H26" s="1" t="str">
        <f t="shared" si="1"/>
        <v>ดี</v>
      </c>
    </row>
    <row r="27" spans="1:8" ht="137.25" customHeight="1"/>
    <row r="28" spans="1:8" ht="20.25" customHeight="1">
      <c r="A28" s="25" t="s">
        <v>22</v>
      </c>
      <c r="B28" s="25"/>
      <c r="C28" s="25"/>
      <c r="D28" s="25"/>
      <c r="E28" s="25"/>
      <c r="F28" s="25"/>
      <c r="G28" s="25"/>
      <c r="H28" s="25"/>
    </row>
    <row r="29" spans="1:8" ht="20.25" customHeight="1">
      <c r="A29" s="18" t="s">
        <v>17</v>
      </c>
      <c r="B29" s="18"/>
      <c r="C29" s="18"/>
      <c r="D29" s="18"/>
      <c r="E29" s="18"/>
      <c r="F29" s="18"/>
      <c r="G29" s="18"/>
      <c r="H29" s="18"/>
    </row>
    <row r="30" spans="1:8" ht="20.25" customHeight="1">
      <c r="A30" s="5" t="s">
        <v>9</v>
      </c>
      <c r="B30" s="6"/>
      <c r="C30" s="6"/>
      <c r="D30" s="6"/>
      <c r="E30" s="6"/>
      <c r="F30" s="6"/>
      <c r="G30" s="6"/>
      <c r="H30" s="6"/>
    </row>
    <row r="31" spans="1:8" ht="20.25" customHeight="1">
      <c r="A31" s="7" t="s">
        <v>18</v>
      </c>
      <c r="B31" s="7">
        <f>COUNTIF(H6:H26,"ดีเยี่ยม")</f>
        <v>0</v>
      </c>
      <c r="C31" s="8"/>
      <c r="D31" s="18" t="s">
        <v>10</v>
      </c>
      <c r="E31" s="18"/>
      <c r="F31" s="18"/>
      <c r="G31" s="9">
        <f>(B31*100)/B35</f>
        <v>0</v>
      </c>
      <c r="H31" s="7"/>
    </row>
    <row r="32" spans="1:8" ht="20.25" customHeight="1">
      <c r="A32" s="7" t="s">
        <v>14</v>
      </c>
      <c r="B32" s="7">
        <f>COUNTIF(H6:H26,"ดี")</f>
        <v>21</v>
      </c>
      <c r="C32" s="8"/>
      <c r="D32" s="18" t="s">
        <v>11</v>
      </c>
      <c r="E32" s="18"/>
      <c r="F32" s="18"/>
      <c r="G32" s="9">
        <f>(B32*100)/B35</f>
        <v>100</v>
      </c>
      <c r="H32" s="7"/>
    </row>
    <row r="33" spans="1:8" ht="20.25" customHeight="1">
      <c r="A33" s="7" t="s">
        <v>19</v>
      </c>
      <c r="B33" s="7">
        <f>COUNTIF(H6:H26,"ผ่าน")</f>
        <v>0</v>
      </c>
      <c r="C33" s="8"/>
      <c r="D33" s="18" t="s">
        <v>12</v>
      </c>
      <c r="E33" s="18"/>
      <c r="F33" s="18"/>
      <c r="G33" s="9">
        <f>(B33*100)/B35</f>
        <v>0</v>
      </c>
      <c r="H33" s="7"/>
    </row>
    <row r="34" spans="1:8" ht="20.25" customHeight="1">
      <c r="A34" s="7" t="s">
        <v>20</v>
      </c>
      <c r="B34" s="7">
        <f>COUNTIF(H6:H26,"ไม่ผ่าน")</f>
        <v>0</v>
      </c>
      <c r="C34" s="8"/>
      <c r="D34" s="18" t="s">
        <v>13</v>
      </c>
      <c r="E34" s="18"/>
      <c r="F34" s="18"/>
      <c r="G34" s="9">
        <f>(B34*100)/B35</f>
        <v>0</v>
      </c>
      <c r="H34" s="7"/>
    </row>
    <row r="35" spans="1:8" ht="20.25" customHeight="1">
      <c r="A35" s="16" t="s">
        <v>27</v>
      </c>
      <c r="B35" s="15">
        <f>SUM(B31:B34)</f>
        <v>21</v>
      </c>
      <c r="C35" s="8"/>
      <c r="D35" s="15"/>
      <c r="E35" s="15"/>
      <c r="F35" s="15"/>
      <c r="G35" s="9"/>
      <c r="H35" s="15"/>
    </row>
    <row r="36" spans="1:8" ht="20.25" customHeight="1">
      <c r="A36" s="10" t="s">
        <v>23</v>
      </c>
      <c r="B36" s="3"/>
      <c r="C36" s="3"/>
      <c r="D36" s="3"/>
      <c r="E36" s="3"/>
      <c r="F36" s="3"/>
      <c r="G36" s="3"/>
      <c r="H36" s="3"/>
    </row>
    <row r="37" spans="1:8" ht="20.25" customHeight="1">
      <c r="A37" s="11" t="s">
        <v>16</v>
      </c>
      <c r="B37" s="12" t="s">
        <v>24</v>
      </c>
      <c r="C37" s="12" t="s">
        <v>15</v>
      </c>
      <c r="D37" s="12" t="s">
        <v>25</v>
      </c>
      <c r="E37" s="12" t="s">
        <v>26</v>
      </c>
      <c r="F37" s="3"/>
      <c r="G37" s="3"/>
      <c r="H37" s="3"/>
    </row>
    <row r="38" spans="1:8" ht="20.25" customHeight="1">
      <c r="A38" s="11" t="s">
        <v>2</v>
      </c>
      <c r="B38" s="13">
        <f>COUNTIF(B6:B26,"3")</f>
        <v>0</v>
      </c>
      <c r="C38" s="13">
        <f>COUNTIF(B6:B26,"2")</f>
        <v>18</v>
      </c>
      <c r="D38" s="13">
        <f>COUNTIF(B6:B26,"1")</f>
        <v>3</v>
      </c>
      <c r="E38" s="13">
        <f>COUNTIF(B6:B26,"0")</f>
        <v>0</v>
      </c>
      <c r="F38" s="3"/>
      <c r="G38" s="3"/>
      <c r="H38" s="3"/>
    </row>
    <row r="39" spans="1:8" ht="20.25" customHeight="1">
      <c r="A39" s="11" t="s">
        <v>3</v>
      </c>
      <c r="B39" s="13">
        <f>COUNTIF(C6:C26,"3")</f>
        <v>0</v>
      </c>
      <c r="C39" s="13">
        <f>COUNTIF(C6:C26,"2")</f>
        <v>19</v>
      </c>
      <c r="D39" s="13">
        <f>COUNTIF(C6:C26,"1")</f>
        <v>2</v>
      </c>
      <c r="E39" s="13">
        <f>COUNTIF(C6:C26,"0")</f>
        <v>0</v>
      </c>
      <c r="F39" s="3"/>
      <c r="G39" s="3"/>
      <c r="H39" s="3"/>
    </row>
    <row r="40" spans="1:8" ht="20.25" customHeight="1">
      <c r="A40" s="11" t="s">
        <v>4</v>
      </c>
      <c r="B40" s="13">
        <f>COUNTIF(D6:D26,"3")</f>
        <v>0</v>
      </c>
      <c r="C40" s="13">
        <f>COUNTIF(D6:D26,"2")</f>
        <v>21</v>
      </c>
      <c r="D40" s="13">
        <f>COUNTIF(D6:D26,"1")</f>
        <v>0</v>
      </c>
      <c r="E40" s="13">
        <f>COUNTIF(D6:D26,"0")</f>
        <v>0</v>
      </c>
      <c r="F40" s="3"/>
      <c r="G40" s="3"/>
      <c r="H40" s="3"/>
    </row>
    <row r="41" spans="1:8" ht="20.25" customHeight="1">
      <c r="A41" s="11" t="s">
        <v>5</v>
      </c>
      <c r="B41" s="13">
        <f>COUNTIF(E6:E26,"3")</f>
        <v>0</v>
      </c>
      <c r="C41" s="13">
        <f>COUNTIF(E6:E26,"2")</f>
        <v>19</v>
      </c>
      <c r="D41" s="13">
        <f>COUNTIF(E6:E26,"1")</f>
        <v>2</v>
      </c>
      <c r="E41" s="13">
        <f>COUNTIF(E6:E26,"0")</f>
        <v>0</v>
      </c>
      <c r="F41" s="3"/>
      <c r="G41" s="3"/>
      <c r="H41" s="3"/>
    </row>
    <row r="42" spans="1:8" ht="20.25" customHeight="1">
      <c r="A42" s="11" t="s">
        <v>6</v>
      </c>
      <c r="B42" s="13">
        <f>COUNTIF(F6:F26,"3")</f>
        <v>0</v>
      </c>
      <c r="C42" s="13">
        <f>COUNTIF(F6:F26,"2")</f>
        <v>21</v>
      </c>
      <c r="D42" s="13">
        <f>COUNTIF(F6:F26,"1")</f>
        <v>0</v>
      </c>
      <c r="E42" s="13">
        <f>COUNTIF(F6:F26,"0")</f>
        <v>0</v>
      </c>
      <c r="F42" s="3"/>
      <c r="G42" s="3"/>
      <c r="H42" s="3"/>
    </row>
  </sheetData>
  <sheetProtection algorithmName="SHA-512" hashValue="FuZlz8ljGk/IeMdXml3LrNRd5xpD4MrLZgeO0D+6qXsxtfzXPrayBv8coEYGgCfFdCJUW1gjsGnS/dKzPqvmWA==" saltValue="zeZQBLGoOc4C/h8hGJKF5A==" spinCount="100000" sheet="1" objects="1" scenarios="1"/>
  <protectedRanges>
    <protectedRange sqref="B6:F26" name="ช่วง1"/>
  </protectedRanges>
  <mergeCells count="13">
    <mergeCell ref="D34:F34"/>
    <mergeCell ref="A1:H1"/>
    <mergeCell ref="A2:H2"/>
    <mergeCell ref="A3:H3"/>
    <mergeCell ref="A4:A5"/>
    <mergeCell ref="B4:F4"/>
    <mergeCell ref="G4:G5"/>
    <mergeCell ref="H4:H5"/>
    <mergeCell ref="A28:H28"/>
    <mergeCell ref="A29:H29"/>
    <mergeCell ref="D31:F31"/>
    <mergeCell ref="D32:F32"/>
    <mergeCell ref="D33:F33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singha khomkham</cp:lastModifiedBy>
  <cp:lastPrinted>2022-04-03T08:40:08Z</cp:lastPrinted>
  <dcterms:created xsi:type="dcterms:W3CDTF">2020-09-05T11:17:44Z</dcterms:created>
  <dcterms:modified xsi:type="dcterms:W3CDTF">2022-04-04T04:42:52Z</dcterms:modified>
</cp:coreProperties>
</file>