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เดสก์ท็อป\"/>
    </mc:Choice>
  </mc:AlternateContent>
  <xr:revisionPtr revIDLastSave="0" documentId="8_{E246C033-13F6-48D8-AD92-803B231F21F8}" xr6:coauthVersionLast="47" xr6:coauthVersionMax="47" xr10:uidLastSave="{00000000-0000-0000-0000-000000000000}"/>
  <bookViews>
    <workbookView xWindow="-108" yWindow="-108" windowWidth="23256" windowHeight="1245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6" i="5"/>
  <c r="H6" i="5" s="1"/>
  <c r="E44" i="5"/>
  <c r="E43" i="5"/>
  <c r="E42" i="5"/>
  <c r="E41" i="5"/>
  <c r="E40" i="5"/>
  <c r="D44" i="5"/>
  <c r="D43" i="5"/>
  <c r="D42" i="5"/>
  <c r="D41" i="5"/>
  <c r="D40" i="5"/>
  <c r="C44" i="5"/>
  <c r="C43" i="5"/>
  <c r="C42" i="5"/>
  <c r="C41" i="5"/>
  <c r="C40" i="5"/>
  <c r="B44" i="5"/>
  <c r="B43" i="5"/>
  <c r="B42" i="5"/>
  <c r="B41" i="5"/>
  <c r="B40" i="5"/>
  <c r="B36" i="5" l="1"/>
  <c r="B35" i="5"/>
  <c r="B33" i="5"/>
  <c r="B34" i="5" l="1"/>
  <c r="B37" i="5" l="1"/>
  <c r="G34" i="5" s="1"/>
  <c r="G33" i="5" l="1"/>
  <c r="G36" i="5"/>
  <c r="G35" i="5"/>
</calcChain>
</file>

<file path=xl/sharedStrings.xml><?xml version="1.0" encoding="utf-8"?>
<sst xmlns="http://schemas.openxmlformats.org/spreadsheetml/2006/main" count="57" uniqueCount="52">
  <si>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</si>
  <si>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</si>
  <si>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</si>
  <si>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</si>
  <si>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</si>
  <si>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</si>
  <si>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</si>
  <si>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</si>
  <si>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</si>
  <si>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</si>
  <si>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</si>
  <si>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</si>
  <si>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</si>
  <si>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</si>
  <si>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</si>
  <si>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</si>
  <si>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</si>
  <si>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</si>
  <si>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</si>
  <si>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</si>
  <si>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</si>
  <si>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</si>
  <si>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</si>
  <si>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</si>
  <si>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</si>
  <si>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</si>
  <si>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</si>
  <si>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</si>
  <si>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</si>
  <si>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นายพีรพัฒน์  เกาะกิ่ง</t>
  </si>
  <si>
    <t>นายจิราพัฒน์  สุขอิ่ม</t>
  </si>
  <si>
    <t>นายฐากูร  บุญไทย</t>
  </si>
  <si>
    <t>นายณภัทรพงศ์  นาสี</t>
  </si>
  <si>
    <t>นายทักษ์ดนัย  ยองแตน</t>
  </si>
  <si>
    <t>นายธนดล  ก้อนหิน</t>
  </si>
  <si>
    <t>นายธีรภัทร  แก้วพงษ์</t>
  </si>
  <si>
    <t>นายพศวัต  พึ่งพัก</t>
  </si>
  <si>
    <t>นายเมธาสิทธิ์  แก้วกันทา</t>
  </si>
  <si>
    <t>นายวีรภัทร  เย็นเอี่ยม</t>
  </si>
  <si>
    <t>นายอิสรภาพ  ศิริวรรณ</t>
  </si>
  <si>
    <t>นายทิวากร  หาญขุนทด</t>
  </si>
  <si>
    <t>นายธนกร  ปวงประชัง</t>
  </si>
  <si>
    <t>นายธันว์ณภพ  ใจวงศ์ก้อน</t>
  </si>
  <si>
    <t>นายธีรภัทร  พุ่มดี</t>
  </si>
  <si>
    <t>นายพิชัยภูษิต  กรรณิการณ์</t>
  </si>
  <si>
    <t>นายพิเชษฐ์  แย้มเย็น</t>
  </si>
  <si>
    <t>นายพีรภัทร  อินต๊ะราช</t>
  </si>
  <si>
    <t>นายพุฒิเมธ  บุญเม่น</t>
  </si>
  <si>
    <t>นายเศรฐพงษ์  คำบุ</t>
  </si>
  <si>
    <t>นางสาวพฤกษา  ศรทิพย์</t>
  </si>
  <si>
    <t>นางสาวสุภนิดา  อ่วมปิ่น</t>
  </si>
  <si>
    <t>นางสาวนุชวรา  วิชัยวงษ์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</si>
</sst>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0" fillId="0" borderId="0" xfId="0" applyAlignment="1">
      <alignment vertical="top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28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4"/>
  <sheetViews>
    <sheetView tabSelected="1" zoomScale="135" zoomScaleNormal="135" workbookViewId="0">
      <selection activeCell="G27" sqref="G27"/>
    </sheetView>
  </sheetViews>
  <sheetFormatPr defaultColWidth="8.88671875" defaultRowHeight="14.4"/>
  <cols>
    <col min="1" max="1" width="29.109375" customWidth="1"/>
    <col min="2" max="7" width="7.6640625" customWidth="1"/>
    <col min="8" max="8" width="10.88671875" customWidth="1"/>
  </cols>
  <sheetData>
    <row r="1" spans="1:8" ht="50.25" customHeight="1">
      <c r="A1" s="20"/>
      <c r="B1" s="20"/>
      <c r="C1" s="20"/>
      <c r="D1" s="20"/>
      <c r="E1" s="20"/>
      <c r="F1" s="20"/>
      <c r="G1" s="20"/>
      <c r="H1" s="20"/>
    </row>
    <row r="2" spans="1:8" ht="21">
      <c r="A2" s="21" t="s">
        <v>28</v>
      </c>
      <c r="B2" s="21"/>
      <c r="C2" s="21"/>
      <c r="D2" s="21"/>
      <c r="E2" s="21"/>
      <c r="F2" s="21"/>
      <c r="G2" s="21"/>
      <c r="H2" s="21"/>
    </row>
    <row r="3" spans="1:8" ht="21">
      <c r="A3" s="22" t="s">
        <v>21</v>
      </c>
      <c r="B3" s="22"/>
      <c r="C3" s="22"/>
      <c r="D3" s="22"/>
      <c r="E3" s="22"/>
      <c r="F3" s="22"/>
      <c r="G3" s="22"/>
      <c r="H3" s="22"/>
    </row>
    <row r="4" spans="1:8" ht="18">
      <c r="A4" s="23" t="s">
        <v>0</v>
      </c>
      <c r="B4" s="24" t="s">
        <v>1</v>
      </c>
      <c r="C4" s="24"/>
      <c r="D4" s="24"/>
      <c r="E4" s="24"/>
      <c r="F4" s="24"/>
      <c r="G4" s="25" t="s">
        <v>7</v>
      </c>
      <c r="H4" s="25" t="s">
        <v>8</v>
      </c>
    </row>
    <row r="5" spans="1:8" ht="128.4">
      <c r="A5" s="2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5"/>
      <c r="H5" s="25"/>
    </row>
    <row r="6" spans="1:8" s="3" customFormat="1" ht="18.75" customHeight="1">
      <c r="A6" s="17" t="s">
        <v>29</v>
      </c>
      <c r="B6" s="1">
        <v>3</v>
      </c>
      <c r="C6" s="1">
        <v>2</v>
      </c>
      <c r="D6" s="1">
        <v>3</v>
      </c>
      <c r="E6" s="1">
        <v>3</v>
      </c>
      <c r="F6" s="1">
        <v>3</v>
      </c>
      <c r="G6" s="2">
        <f>SUM(B6:F6)/5</f>
        <v>2.8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>
      <c r="A7" s="17" t="s">
        <v>30</v>
      </c>
      <c r="B7" s="14">
        <v>2</v>
      </c>
      <c r="C7" s="14">
        <v>2</v>
      </c>
      <c r="D7" s="14">
        <v>3</v>
      </c>
      <c r="E7" s="14">
        <v>3</v>
      </c>
      <c r="F7" s="14">
        <v>3</v>
      </c>
      <c r="G7" s="2">
        <f t="shared" ref="G7:G28" si="0">SUM(B7:F7)/5</f>
        <v>2.6</v>
      </c>
      <c r="H7" s="1" t="str">
        <f t="shared" ref="H7:H28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>
      <c r="A8" s="17" t="s">
        <v>31</v>
      </c>
      <c r="B8" s="14">
        <v>2</v>
      </c>
      <c r="C8" s="14">
        <v>2</v>
      </c>
      <c r="D8" s="14">
        <v>3</v>
      </c>
      <c r="E8" s="14">
        <v>3</v>
      </c>
      <c r="F8" s="14">
        <v>3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>
      <c r="A9" s="17" t="s">
        <v>32</v>
      </c>
      <c r="B9" s="14">
        <v>2</v>
      </c>
      <c r="C9" s="14">
        <v>2</v>
      </c>
      <c r="D9" s="14">
        <v>3</v>
      </c>
      <c r="E9" s="14">
        <v>3</v>
      </c>
      <c r="F9" s="14">
        <v>3</v>
      </c>
      <c r="G9" s="2">
        <f t="shared" si="0"/>
        <v>2.6</v>
      </c>
      <c r="H9" s="1" t="str">
        <f t="shared" si="1"/>
        <v>ดีเยี่ยม</v>
      </c>
    </row>
    <row r="10" spans="1:8" s="3" customFormat="1" ht="18.75" customHeight="1">
      <c r="A10" s="17" t="s">
        <v>33</v>
      </c>
      <c r="B10" s="14">
        <v>3</v>
      </c>
      <c r="C10" s="14">
        <v>3</v>
      </c>
      <c r="D10" s="14">
        <v>2</v>
      </c>
      <c r="E10" s="14">
        <v>3</v>
      </c>
      <c r="F10" s="14">
        <v>3</v>
      </c>
      <c r="G10" s="2">
        <f t="shared" si="0"/>
        <v>2.8</v>
      </c>
      <c r="H10" s="1" t="str">
        <f t="shared" si="1"/>
        <v>ดีเยี่ยม</v>
      </c>
    </row>
    <row r="11" spans="1:8" s="3" customFormat="1" ht="18.75" customHeight="1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>
      <c r="A12" s="17" t="s">
        <v>35</v>
      </c>
      <c r="B12" s="14">
        <v>2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2.8</v>
      </c>
      <c r="H12" s="1" t="str">
        <f t="shared" si="1"/>
        <v>ดีเยี่ยม</v>
      </c>
    </row>
    <row r="13" spans="1:8" s="3" customFormat="1" ht="18.75" customHeight="1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>
      <c r="A15" s="17" t="s">
        <v>38</v>
      </c>
      <c r="B15" s="14">
        <v>2</v>
      </c>
      <c r="C15" s="14">
        <v>2</v>
      </c>
      <c r="D15" s="14">
        <v>3</v>
      </c>
      <c r="E15" s="14">
        <v>3</v>
      </c>
      <c r="F15" s="14">
        <v>3</v>
      </c>
      <c r="G15" s="2">
        <f t="shared" si="0"/>
        <v>2.6</v>
      </c>
      <c r="H15" s="1" t="str">
        <f t="shared" si="1"/>
        <v>ดีเยี่ยม</v>
      </c>
    </row>
    <row r="16" spans="1:8" s="3" customFormat="1" ht="18.75" customHeight="1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>
      <c r="A17" s="17" t="s">
        <v>40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2">
        <f t="shared" si="0"/>
        <v>1</v>
      </c>
      <c r="H17" s="1" t="str">
        <f t="shared" si="1"/>
        <v>ผ่าน</v>
      </c>
    </row>
    <row r="18" spans="1:8" s="3" customFormat="1" ht="18.75" customHeight="1">
      <c r="A18" s="17" t="s">
        <v>41</v>
      </c>
      <c r="B18" s="14">
        <v>2</v>
      </c>
      <c r="C18" s="14">
        <v>2</v>
      </c>
      <c r="D18" s="14">
        <v>3</v>
      </c>
      <c r="E18" s="14">
        <v>3</v>
      </c>
      <c r="F18" s="14">
        <v>3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>
      <c r="A20" s="17" t="s">
        <v>43</v>
      </c>
      <c r="B20" s="14">
        <v>3</v>
      </c>
      <c r="C20" s="14">
        <v>2</v>
      </c>
      <c r="D20" s="14">
        <v>3</v>
      </c>
      <c r="E20" s="14">
        <v>3</v>
      </c>
      <c r="F20" s="14">
        <v>3</v>
      </c>
      <c r="G20" s="2">
        <f t="shared" si="0"/>
        <v>2.8</v>
      </c>
      <c r="H20" s="1" t="str">
        <f t="shared" si="1"/>
        <v>ดีเยี่ยม</v>
      </c>
    </row>
    <row r="21" spans="1:8" s="3" customFormat="1" ht="18.75" customHeight="1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>
      <c r="A22" s="17" t="s">
        <v>45</v>
      </c>
      <c r="B22" s="14">
        <v>2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2.8</v>
      </c>
      <c r="H22" s="1" t="str">
        <f t="shared" si="1"/>
        <v>ดีเยี่ยม</v>
      </c>
    </row>
    <row r="23" spans="1:8" s="3" customFormat="1" ht="18.75" customHeight="1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>
      <c r="A27" s="17" t="s">
        <v>50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2">
        <f t="shared" si="0"/>
        <v>1</v>
      </c>
      <c r="H27" s="1" t="str">
        <f t="shared" si="1"/>
        <v>ผ่าน</v>
      </c>
    </row>
    <row r="28" spans="1:8" s="3" customFormat="1" ht="18.75" customHeight="1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ht="96" customHeight="1">
      <c r="A29" s="18"/>
    </row>
    <row r="30" spans="1:8" ht="20.25" customHeight="1">
      <c r="A30" s="26" t="s">
        <v>22</v>
      </c>
      <c r="B30" s="26"/>
      <c r="C30" s="26"/>
      <c r="D30" s="26"/>
      <c r="E30" s="26"/>
      <c r="F30" s="26"/>
      <c r="G30" s="26"/>
      <c r="H30" s="26"/>
    </row>
    <row r="31" spans="1:8" ht="20.25" customHeight="1">
      <c r="A31" s="19" t="s">
        <v>17</v>
      </c>
      <c r="B31" s="19"/>
      <c r="C31" s="19"/>
      <c r="D31" s="19"/>
      <c r="E31" s="19"/>
      <c r="F31" s="19"/>
      <c r="G31" s="19"/>
      <c r="H31" s="19"/>
    </row>
    <row r="32" spans="1:8" ht="20.25" customHeight="1">
      <c r="A32" s="5" t="s">
        <v>9</v>
      </c>
      <c r="B32" s="6"/>
      <c r="C32" s="6"/>
      <c r="D32" s="6"/>
      <c r="E32" s="6"/>
      <c r="F32" s="6"/>
      <c r="G32" s="6"/>
      <c r="H32" s="6"/>
    </row>
    <row r="33" spans="1:8" ht="20.25" customHeight="1">
      <c r="A33" s="7" t="s">
        <v>18</v>
      </c>
      <c r="B33" s="7">
        <f>COUNTIF(H6:H28,"ดีเยี่ยม")</f>
        <v>21</v>
      </c>
      <c r="C33" s="8"/>
      <c r="D33" s="19" t="s">
        <v>10</v>
      </c>
      <c r="E33" s="19"/>
      <c r="F33" s="19"/>
      <c r="G33" s="9">
        <f>(B33*100)/B37</f>
        <v>91.304347826086953</v>
      </c>
      <c r="H33" s="7"/>
    </row>
    <row r="34" spans="1:8" ht="20.25" customHeight="1">
      <c r="A34" s="7" t="s">
        <v>14</v>
      </c>
      <c r="B34" s="7">
        <f>COUNTIF(H6:H28,"ดี")</f>
        <v>0</v>
      </c>
      <c r="C34" s="8"/>
      <c r="D34" s="19" t="s">
        <v>11</v>
      </c>
      <c r="E34" s="19"/>
      <c r="F34" s="19"/>
      <c r="G34" s="9">
        <f>(B34*100)/B37</f>
        <v>0</v>
      </c>
      <c r="H34" s="7"/>
    </row>
    <row r="35" spans="1:8" ht="20.25" customHeight="1">
      <c r="A35" s="7" t="s">
        <v>19</v>
      </c>
      <c r="B35" s="7">
        <f>COUNTIF(H6:H28,"ผ่าน")</f>
        <v>2</v>
      </c>
      <c r="C35" s="8"/>
      <c r="D35" s="19" t="s">
        <v>12</v>
      </c>
      <c r="E35" s="19"/>
      <c r="F35" s="19"/>
      <c r="G35" s="9">
        <f>(B35*100)/B37</f>
        <v>8.695652173913043</v>
      </c>
      <c r="H35" s="7"/>
    </row>
    <row r="36" spans="1:8" ht="20.25" customHeight="1">
      <c r="A36" s="7" t="s">
        <v>20</v>
      </c>
      <c r="B36" s="7">
        <f>COUNTIF(H6:H28,"ไม่ผ่าน")</f>
        <v>0</v>
      </c>
      <c r="C36" s="8"/>
      <c r="D36" s="19" t="s">
        <v>13</v>
      </c>
      <c r="E36" s="19"/>
      <c r="F36" s="19"/>
      <c r="G36" s="9">
        <f>(B36*100)/B37</f>
        <v>0</v>
      </c>
      <c r="H36" s="7"/>
    </row>
    <row r="37" spans="1:8" ht="20.25" customHeight="1">
      <c r="A37" s="16" t="s">
        <v>27</v>
      </c>
      <c r="B37" s="15">
        <f>SUM(B33:B36)</f>
        <v>23</v>
      </c>
      <c r="C37" s="8"/>
      <c r="D37" s="15"/>
      <c r="E37" s="15"/>
      <c r="F37" s="15"/>
      <c r="G37" s="9"/>
      <c r="H37" s="15"/>
    </row>
    <row r="38" spans="1:8" ht="20.25" customHeight="1">
      <c r="A38" s="10" t="s">
        <v>23</v>
      </c>
      <c r="B38" s="3"/>
      <c r="C38" s="3"/>
      <c r="D38" s="3"/>
      <c r="E38" s="3"/>
      <c r="F38" s="3"/>
      <c r="G38" s="3"/>
      <c r="H38" s="3"/>
    </row>
    <row r="39" spans="1:8" ht="20.25" customHeight="1">
      <c r="A39" s="11" t="s">
        <v>16</v>
      </c>
      <c r="B39" s="12" t="s">
        <v>24</v>
      </c>
      <c r="C39" s="12" t="s">
        <v>15</v>
      </c>
      <c r="D39" s="12" t="s">
        <v>25</v>
      </c>
      <c r="E39" s="12" t="s">
        <v>26</v>
      </c>
      <c r="F39" s="3"/>
      <c r="G39" s="3"/>
      <c r="H39" s="3"/>
    </row>
    <row r="40" spans="1:8" ht="20.25" customHeight="1">
      <c r="A40" s="11" t="s">
        <v>2</v>
      </c>
      <c r="B40" s="13">
        <f>COUNTIF(B6:B28,"3")</f>
        <v>14</v>
      </c>
      <c r="C40" s="13">
        <f>COUNTIF(B6:B28,"2")</f>
        <v>7</v>
      </c>
      <c r="D40" s="13">
        <f>COUNTIF(B6:B28,"1")</f>
        <v>2</v>
      </c>
      <c r="E40" s="13">
        <f>COUNTIF(B6:B28,"0")</f>
        <v>0</v>
      </c>
      <c r="F40" s="3"/>
      <c r="G40" s="3"/>
      <c r="H40" s="3"/>
    </row>
    <row r="41" spans="1:8" ht="20.25" customHeight="1">
      <c r="A41" s="11" t="s">
        <v>3</v>
      </c>
      <c r="B41" s="13">
        <f>COUNTIF(C6:C28,"3")</f>
        <v>14</v>
      </c>
      <c r="C41" s="13">
        <f>COUNTIF(C6:C28,"2")</f>
        <v>7</v>
      </c>
      <c r="D41" s="13">
        <f>COUNTIF(C6:C28,"1")</f>
        <v>2</v>
      </c>
      <c r="E41" s="13">
        <f>COUNTIF(C6:C28,"0")</f>
        <v>0</v>
      </c>
      <c r="F41" s="3"/>
      <c r="G41" s="3"/>
      <c r="H41" s="3"/>
    </row>
    <row r="42" spans="1:8" ht="20.25" customHeight="1">
      <c r="A42" s="11" t="s">
        <v>4</v>
      </c>
      <c r="B42" s="13">
        <f>COUNTIF(D6:D28,"3")</f>
        <v>20</v>
      </c>
      <c r="C42" s="13">
        <f>COUNTIF(D6:D28,"2")</f>
        <v>1</v>
      </c>
      <c r="D42" s="13">
        <f>COUNTIF(D6:D28,"1")</f>
        <v>2</v>
      </c>
      <c r="E42" s="13">
        <f>COUNTIF(D6:D28,"0")</f>
        <v>0</v>
      </c>
      <c r="F42" s="3"/>
      <c r="G42" s="3"/>
      <c r="H42" s="3"/>
    </row>
    <row r="43" spans="1:8" ht="20.25" customHeight="1">
      <c r="A43" s="11" t="s">
        <v>5</v>
      </c>
      <c r="B43" s="13">
        <f>COUNTIF(E6:E28,"3")</f>
        <v>21</v>
      </c>
      <c r="C43" s="13">
        <f>COUNTIF(E6:E28,"2")</f>
        <v>0</v>
      </c>
      <c r="D43" s="13">
        <f>COUNTIF(E6:E28,"1")</f>
        <v>2</v>
      </c>
      <c r="E43" s="13">
        <f>COUNTIF(E6:E28,"0")</f>
        <v>0</v>
      </c>
      <c r="F43" s="3"/>
      <c r="G43" s="3"/>
      <c r="H43" s="3"/>
    </row>
    <row r="44" spans="1:8" ht="20.25" customHeight="1">
      <c r="A44" s="11" t="s">
        <v>6</v>
      </c>
      <c r="B44" s="13">
        <f>COUNTIF(F6:F28,"3")</f>
        <v>21</v>
      </c>
      <c r="C44" s="13">
        <f>COUNTIF(F6:F28,"2")</f>
        <v>0</v>
      </c>
      <c r="D44" s="13">
        <f>COUNTIF(F6:F28,"1")</f>
        <v>2</v>
      </c>
      <c r="E44" s="13">
        <f>COUNTIF(F6:F28,"0")</f>
        <v>0</v>
      </c>
      <c r="F44" s="3"/>
      <c r="G44" s="3"/>
      <c r="H44" s="3"/>
    </row>
  </sheetData>
  <sheetProtection algorithmName="SHA-512" hashValue="1rVDZHJxNRu4amibz+6xrgAUNpItRjJVTkhql2ELjaFNzXuiH0UzV0HGRTt1DQtndhD4cosNd9cx/WvUx60Q+A==" saltValue="CPKt2MtrqyEEOj+ENDKHpA==" spinCount="100000" sheet="1" objects="1" scenarios="1"/>
  <protectedRanges>
    <protectedRange sqref="B6:F28" name="ช่วง1"/>
  </protectedRanges>
  <mergeCells count="13">
    <mergeCell ref="D36:F36"/>
    <mergeCell ref="A1:H1"/>
    <mergeCell ref="A2:H2"/>
    <mergeCell ref="A3:H3"/>
    <mergeCell ref="A4:A5"/>
    <mergeCell ref="B4:F4"/>
    <mergeCell ref="G4:G5"/>
    <mergeCell ref="H4:H5"/>
    <mergeCell ref="A30:H30"/>
    <mergeCell ref="A31:H31"/>
    <mergeCell ref="D33:F33"/>
    <mergeCell ref="D34:F34"/>
    <mergeCell ref="D35:F3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hp</cp:lastModifiedBy>
  <cp:lastPrinted>2022-04-03T08:55:48Z</cp:lastPrinted>
  <dcterms:created xsi:type="dcterms:W3CDTF">2020-09-05T11:17:44Z</dcterms:created>
  <dcterms:modified xsi:type="dcterms:W3CDTF">2022-04-04T04:59:20Z</dcterms:modified>
</cp:coreProperties>
</file>