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งานสอน ปีการศึกษา 2564\"/>
    </mc:Choice>
  </mc:AlternateContent>
  <bookViews>
    <workbookView xWindow="0" yWindow="0" windowWidth="2370" windowHeight="0"/>
  </bookViews>
  <sheets>
    <sheet name="สมรรถนะสำคัญ" sheetId="5" r:id="rId1"/>
  </sheets>
  <definedNames>
    <definedName name="_xlnm.Print_Area" localSheetId="0">สมรรถนะสำคัญ!$A$1:$H$47</definedName>
    <definedName name="_xlnm.Print_Titles" localSheetId="0">สมรรถนะสำคัญ!$1:$5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6" i="5"/>
  <c r="H6" i="5" s="1"/>
  <c r="E47" i="5"/>
  <c r="E46" i="5"/>
  <c r="E45" i="5"/>
  <c r="E44" i="5"/>
  <c r="E43" i="5"/>
  <c r="D47" i="5"/>
  <c r="D46" i="5"/>
  <c r="D45" i="5"/>
  <c r="D44" i="5"/>
  <c r="D43" i="5"/>
  <c r="C47" i="5"/>
  <c r="C46" i="5"/>
  <c r="C45" i="5"/>
  <c r="C44" i="5"/>
  <c r="C43" i="5"/>
  <c r="B47" i="5"/>
  <c r="B46" i="5"/>
  <c r="B45" i="5"/>
  <c r="B44" i="5"/>
  <c r="B43" i="5"/>
  <c r="B39" i="5" l="1"/>
  <c r="B38" i="5"/>
  <c r="B36" i="5"/>
  <c r="B37" i="5" l="1"/>
  <c r="B40" i="5" l="1"/>
  <c r="G37" i="5" s="1"/>
  <c r="G36" i="5" l="1"/>
  <c r="G39" i="5"/>
  <c r="G38" i="5"/>
</calcChain>
</file>

<file path=xl/sharedStrings.xml><?xml version="1.0" encoding="utf-8"?>
<sst xmlns="http://schemas.openxmlformats.org/spreadsheetml/2006/main" count="60" uniqueCount="55">
  <si>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</si>
  <si>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</si>
  <si>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</si>
  <si>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</si>
  <si>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</si>
  <si>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</si>
  <si>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</si>
  <si>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</si>
  <si>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</si>
  <si>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</si>
  <si>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</si>
  <si>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</si>
  <si>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</si>
  <si>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</si>
  <si>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</si>
  <si>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</si>
  <si>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</si>
  <si>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</si>
  <si>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</si>
  <si>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</si>
  <si>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</si>
  <si>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</si>
  <si>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</si>
  <si>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</si>
  <si>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</si>
  <si>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</si>
  <si>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</si>
  <si>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</si>
  <si>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</si>
  <si>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นายกิตตินันท์  พรมย้อย</t>
  </si>
  <si>
    <t>นายไกรสิทธิ  ปันเหมือย</t>
  </si>
  <si>
    <t>นายจีรศักดิ์  ประชาสน</t>
  </si>
  <si>
    <t>นายฉัตรมงคล  กับโก</t>
  </si>
  <si>
    <t>นายชินวัตร  พยัคสิน</t>
  </si>
  <si>
    <t>นายฐิรวัฒน์  แก่นจันทร์</t>
  </si>
  <si>
    <t>นายณัฐพล  สิงขรอาจ</t>
  </si>
  <si>
    <t>นายพิริยกร  ทัศนิยม</t>
  </si>
  <si>
    <t>นายภาณุพงศ์  พงษ์พ้นภัย</t>
  </si>
  <si>
    <t>นายราชวัตร  หิรัญศรี</t>
  </si>
  <si>
    <t>นายวีรภัทร  อุ่นนุช</t>
  </si>
  <si>
    <t>นายสมจิตร  กลั่นเรือง</t>
  </si>
  <si>
    <t>นายสุทธิภัทร  เกิดทวี</t>
  </si>
  <si>
    <t>นายปิยะพงษ์  กรงทอง</t>
  </si>
  <si>
    <t>นายทนงศักดิ์  บุญคล่ำ</t>
  </si>
  <si>
    <t>นางสาวกิตติญา  อินยอด</t>
  </si>
  <si>
    <t>นางสาวณัฐธิดา  สุวรรคนาค</t>
  </si>
  <si>
    <t>นางสาวดารินทร์  จิ๋วนารายณ์</t>
  </si>
  <si>
    <t>นางสาวนิราวรรณ  รอดกสิกรรม</t>
  </si>
  <si>
    <t>นางสาววิศรุตา  วงษ์สมุทร</t>
  </si>
  <si>
    <t>นางสาวศิริวรรณ  ภูมี</t>
  </si>
  <si>
    <t>นางสาวสมหญิง  ถ้วนถี่</t>
  </si>
  <si>
    <t>นางสาวสุธิชา  ธรรมใจ</t>
  </si>
  <si>
    <t>นางสาวสุพรรษา  ขุนจำนวน</t>
  </si>
  <si>
    <t>นางสาวศศิธร  ภูดวงจิตร์</t>
  </si>
  <si>
    <t>นางสาวอภิสรา  บัวสุวรรณ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</si>
</sst>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31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49" zoomScale="135" zoomScaleNormal="135" workbookViewId="0">
      <selection activeCell="B37" sqref="B37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3</v>
      </c>
      <c r="C6" s="1">
        <v>2</v>
      </c>
      <c r="D6" s="1">
        <v>3</v>
      </c>
      <c r="E6" s="1">
        <v>3</v>
      </c>
      <c r="F6" s="1">
        <v>3</v>
      </c>
      <c r="G6" s="2">
        <f>SUM(B6:F6)/5</f>
        <v>2.8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30</v>
      </c>
      <c r="B7" s="14">
        <v>3</v>
      </c>
      <c r="C7" s="14">
        <v>2</v>
      </c>
      <c r="D7" s="14">
        <v>3</v>
      </c>
      <c r="E7" s="14">
        <v>3</v>
      </c>
      <c r="F7" s="14">
        <v>3</v>
      </c>
      <c r="G7" s="2">
        <f t="shared" ref="G7:G31" si="0">SUM(B7:F7)/5</f>
        <v>2.8</v>
      </c>
      <c r="H7" s="1" t="str">
        <f t="shared" ref="H7:H31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2</v>
      </c>
      <c r="C8" s="14">
        <v>2</v>
      </c>
      <c r="D8" s="14">
        <v>3</v>
      </c>
      <c r="E8" s="14">
        <v>3</v>
      </c>
      <c r="F8" s="14">
        <v>3</v>
      </c>
      <c r="G8" s="2">
        <f t="shared" si="0"/>
        <v>2.6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2</v>
      </c>
      <c r="C9" s="14">
        <v>2</v>
      </c>
      <c r="D9" s="14">
        <v>2</v>
      </c>
      <c r="E9" s="14">
        <v>3</v>
      </c>
      <c r="F9" s="14">
        <v>3</v>
      </c>
      <c r="G9" s="2">
        <f t="shared" si="0"/>
        <v>2.4</v>
      </c>
      <c r="H9" s="1" t="str">
        <f t="shared" si="1"/>
        <v>ดี</v>
      </c>
    </row>
    <row r="10" spans="1:8" s="3" customFormat="1" ht="18.75" customHeight="1" x14ac:dyDescent="0.25">
      <c r="A10" s="17" t="s">
        <v>33</v>
      </c>
      <c r="B10" s="14">
        <v>3</v>
      </c>
      <c r="C10" s="14">
        <v>2</v>
      </c>
      <c r="D10" s="14">
        <v>3</v>
      </c>
      <c r="E10" s="14">
        <v>3</v>
      </c>
      <c r="F10" s="14">
        <v>3</v>
      </c>
      <c r="G10" s="2">
        <f t="shared" si="0"/>
        <v>2.8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2</v>
      </c>
      <c r="D11" s="14">
        <v>3</v>
      </c>
      <c r="E11" s="14">
        <v>3</v>
      </c>
      <c r="F11" s="14">
        <v>3</v>
      </c>
      <c r="G11" s="2">
        <f t="shared" si="0"/>
        <v>2.8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2</v>
      </c>
      <c r="C12" s="14">
        <v>2</v>
      </c>
      <c r="D12" s="14">
        <v>2</v>
      </c>
      <c r="E12" s="14">
        <v>3</v>
      </c>
      <c r="F12" s="14">
        <v>3</v>
      </c>
      <c r="G12" s="2">
        <f t="shared" si="0"/>
        <v>2.4</v>
      </c>
      <c r="H12" s="1" t="str">
        <f t="shared" si="1"/>
        <v>ดี</v>
      </c>
    </row>
    <row r="13" spans="1:8" s="3" customFormat="1" ht="18.75" customHeight="1" x14ac:dyDescent="0.25">
      <c r="A13" s="17" t="s">
        <v>36</v>
      </c>
      <c r="B13" s="14">
        <v>2</v>
      </c>
      <c r="C13" s="14">
        <v>2</v>
      </c>
      <c r="D13" s="14">
        <v>2</v>
      </c>
      <c r="E13" s="14">
        <v>3</v>
      </c>
      <c r="F13" s="14">
        <v>3</v>
      </c>
      <c r="G13" s="2">
        <f t="shared" si="0"/>
        <v>2.4</v>
      </c>
      <c r="H13" s="1" t="str">
        <f t="shared" si="1"/>
        <v>ดี</v>
      </c>
    </row>
    <row r="14" spans="1:8" s="3" customFormat="1" ht="18.75" customHeight="1" x14ac:dyDescent="0.25">
      <c r="A14" s="17" t="s">
        <v>37</v>
      </c>
      <c r="B14" s="14">
        <v>2</v>
      </c>
      <c r="C14" s="14">
        <v>2</v>
      </c>
      <c r="D14" s="14">
        <v>2</v>
      </c>
      <c r="E14" s="14">
        <v>3</v>
      </c>
      <c r="F14" s="14">
        <v>3</v>
      </c>
      <c r="G14" s="2">
        <f t="shared" si="0"/>
        <v>2.4</v>
      </c>
      <c r="H14" s="1" t="str">
        <f t="shared" si="1"/>
        <v>ดี</v>
      </c>
    </row>
    <row r="15" spans="1:8" s="3" customFormat="1" ht="18.75" customHeight="1" x14ac:dyDescent="0.25">
      <c r="A15" s="17" t="s">
        <v>38</v>
      </c>
      <c r="B15" s="14">
        <v>3</v>
      </c>
      <c r="C15" s="14">
        <v>2</v>
      </c>
      <c r="D15" s="14">
        <v>3</v>
      </c>
      <c r="E15" s="14">
        <v>3</v>
      </c>
      <c r="F15" s="14">
        <v>3</v>
      </c>
      <c r="G15" s="2">
        <f t="shared" si="0"/>
        <v>2.8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2</v>
      </c>
      <c r="C16" s="14">
        <v>2</v>
      </c>
      <c r="D16" s="14">
        <v>3</v>
      </c>
      <c r="E16" s="14">
        <v>3</v>
      </c>
      <c r="F16" s="14">
        <v>3</v>
      </c>
      <c r="G16" s="2">
        <f t="shared" si="0"/>
        <v>2.6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2</v>
      </c>
      <c r="C17" s="14">
        <v>2</v>
      </c>
      <c r="D17" s="14">
        <v>2</v>
      </c>
      <c r="E17" s="14">
        <v>3</v>
      </c>
      <c r="F17" s="14">
        <v>3</v>
      </c>
      <c r="G17" s="2">
        <f t="shared" si="0"/>
        <v>2.4</v>
      </c>
      <c r="H17" s="1" t="str">
        <f t="shared" si="1"/>
        <v>ดี</v>
      </c>
    </row>
    <row r="18" spans="1:8" s="3" customFormat="1" ht="18.75" customHeight="1" x14ac:dyDescent="0.25">
      <c r="A18" s="17" t="s">
        <v>41</v>
      </c>
      <c r="B18" s="14">
        <v>3</v>
      </c>
      <c r="C18" s="14">
        <v>2</v>
      </c>
      <c r="D18" s="14">
        <v>3</v>
      </c>
      <c r="E18" s="14">
        <v>3</v>
      </c>
      <c r="F18" s="14">
        <v>3</v>
      </c>
      <c r="G18" s="2">
        <f t="shared" si="0"/>
        <v>2.8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3</v>
      </c>
      <c r="C19" s="14">
        <v>2</v>
      </c>
      <c r="D19" s="14">
        <v>3</v>
      </c>
      <c r="E19" s="14">
        <v>3</v>
      </c>
      <c r="F19" s="14">
        <v>3</v>
      </c>
      <c r="G19" s="2">
        <f t="shared" si="0"/>
        <v>2.8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3</v>
      </c>
      <c r="C20" s="14">
        <v>2</v>
      </c>
      <c r="D20" s="14">
        <v>3</v>
      </c>
      <c r="E20" s="14">
        <v>3</v>
      </c>
      <c r="F20" s="14">
        <v>3</v>
      </c>
      <c r="G20" s="2">
        <f t="shared" si="0"/>
        <v>2.8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44</v>
      </c>
      <c r="B21" s="14">
        <v>3</v>
      </c>
      <c r="C21" s="14">
        <v>2</v>
      </c>
      <c r="D21" s="14">
        <v>3</v>
      </c>
      <c r="E21" s="14">
        <v>3</v>
      </c>
      <c r="F21" s="14">
        <v>3</v>
      </c>
      <c r="G21" s="2">
        <f t="shared" si="0"/>
        <v>2.8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45</v>
      </c>
      <c r="B22" s="14">
        <v>3</v>
      </c>
      <c r="C22" s="14">
        <v>2</v>
      </c>
      <c r="D22" s="14">
        <v>3</v>
      </c>
      <c r="E22" s="14">
        <v>3</v>
      </c>
      <c r="F22" s="14">
        <v>3</v>
      </c>
      <c r="G22" s="2">
        <f t="shared" si="0"/>
        <v>2.8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2</v>
      </c>
      <c r="C23" s="14">
        <v>2</v>
      </c>
      <c r="D23" s="14">
        <v>2</v>
      </c>
      <c r="E23" s="14">
        <v>3</v>
      </c>
      <c r="F23" s="14">
        <v>3</v>
      </c>
      <c r="G23" s="2">
        <f t="shared" si="0"/>
        <v>2.4</v>
      </c>
      <c r="H23" s="1" t="str">
        <f t="shared" si="1"/>
        <v>ดี</v>
      </c>
    </row>
    <row r="24" spans="1:8" s="3" customFormat="1" ht="18.75" customHeight="1" x14ac:dyDescent="0.25">
      <c r="A24" s="17" t="s">
        <v>47</v>
      </c>
      <c r="B24" s="14">
        <v>3</v>
      </c>
      <c r="C24" s="14">
        <v>2</v>
      </c>
      <c r="D24" s="14">
        <v>3</v>
      </c>
      <c r="E24" s="14">
        <v>3</v>
      </c>
      <c r="F24" s="14">
        <v>3</v>
      </c>
      <c r="G24" s="2">
        <f t="shared" si="0"/>
        <v>2.8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2</v>
      </c>
      <c r="D25" s="14">
        <v>3</v>
      </c>
      <c r="E25" s="14">
        <v>3</v>
      </c>
      <c r="F25" s="14">
        <v>3</v>
      </c>
      <c r="G25" s="2">
        <f t="shared" si="0"/>
        <v>2.8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2</v>
      </c>
      <c r="D26" s="14">
        <v>3</v>
      </c>
      <c r="E26" s="14">
        <v>3</v>
      </c>
      <c r="F26" s="14">
        <v>3</v>
      </c>
      <c r="G26" s="2">
        <f t="shared" si="0"/>
        <v>2.8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2</v>
      </c>
      <c r="D27" s="14">
        <v>3</v>
      </c>
      <c r="E27" s="14">
        <v>3</v>
      </c>
      <c r="F27" s="14">
        <v>3</v>
      </c>
      <c r="G27" s="2">
        <f t="shared" si="0"/>
        <v>2.8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2</v>
      </c>
      <c r="D28" s="14">
        <v>3</v>
      </c>
      <c r="E28" s="14">
        <v>3</v>
      </c>
      <c r="F28" s="14">
        <v>3</v>
      </c>
      <c r="G28" s="2">
        <f t="shared" si="0"/>
        <v>2.8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2</v>
      </c>
      <c r="D29" s="14">
        <v>3</v>
      </c>
      <c r="E29" s="14">
        <v>3</v>
      </c>
      <c r="F29" s="14">
        <v>3</v>
      </c>
      <c r="G29" s="2">
        <f t="shared" si="0"/>
        <v>2.8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3</v>
      </c>
      <c r="C30" s="14">
        <v>2</v>
      </c>
      <c r="D30" s="14">
        <v>3</v>
      </c>
      <c r="E30" s="14">
        <v>3</v>
      </c>
      <c r="F30" s="14">
        <v>3</v>
      </c>
      <c r="G30" s="2">
        <f t="shared" si="0"/>
        <v>2.8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2</v>
      </c>
      <c r="C31" s="14">
        <v>2</v>
      </c>
      <c r="D31" s="14">
        <v>2</v>
      </c>
      <c r="E31" s="14">
        <v>3</v>
      </c>
      <c r="F31" s="14">
        <v>3</v>
      </c>
      <c r="G31" s="2">
        <f t="shared" si="0"/>
        <v>2.4</v>
      </c>
      <c r="H31" s="1" t="str">
        <f t="shared" si="1"/>
        <v>ดี</v>
      </c>
    </row>
    <row r="32" spans="1:8" ht="36.75" customHeight="1" x14ac:dyDescent="0.2"/>
    <row r="33" spans="1:8" ht="20.25" customHeight="1" x14ac:dyDescent="0.2">
      <c r="A33" s="25" t="s">
        <v>22</v>
      </c>
      <c r="B33" s="25"/>
      <c r="C33" s="25"/>
      <c r="D33" s="25"/>
      <c r="E33" s="25"/>
      <c r="F33" s="25"/>
      <c r="G33" s="25"/>
      <c r="H33" s="25"/>
    </row>
    <row r="34" spans="1:8" ht="20.25" customHeight="1" x14ac:dyDescent="0.3">
      <c r="A34" s="18" t="s">
        <v>17</v>
      </c>
      <c r="B34" s="18"/>
      <c r="C34" s="18"/>
      <c r="D34" s="18"/>
      <c r="E34" s="18"/>
      <c r="F34" s="18"/>
      <c r="G34" s="18"/>
      <c r="H34" s="18"/>
    </row>
    <row r="35" spans="1:8" ht="20.25" customHeight="1" x14ac:dyDescent="0.25">
      <c r="A35" s="5" t="s">
        <v>9</v>
      </c>
      <c r="B35" s="6"/>
      <c r="C35" s="6"/>
      <c r="D35" s="6"/>
      <c r="E35" s="6"/>
      <c r="F35" s="6"/>
      <c r="G35" s="6"/>
      <c r="H35" s="6"/>
    </row>
    <row r="36" spans="1:8" ht="20.25" customHeight="1" x14ac:dyDescent="0.3">
      <c r="A36" s="7" t="s">
        <v>18</v>
      </c>
      <c r="B36" s="7">
        <f>COUNTIF(H6:H31,"ดีเยี่ยม")</f>
        <v>19</v>
      </c>
      <c r="C36" s="8"/>
      <c r="D36" s="18" t="s">
        <v>10</v>
      </c>
      <c r="E36" s="18"/>
      <c r="F36" s="18"/>
      <c r="G36" s="9">
        <f>(B36*100)/B40</f>
        <v>73.07692307692308</v>
      </c>
      <c r="H36" s="7"/>
    </row>
    <row r="37" spans="1:8" ht="20.25" customHeight="1" x14ac:dyDescent="0.3">
      <c r="A37" s="7" t="s">
        <v>14</v>
      </c>
      <c r="B37" s="7">
        <f>COUNTIF(H6:H31,"ดี")</f>
        <v>7</v>
      </c>
      <c r="C37" s="8"/>
      <c r="D37" s="18" t="s">
        <v>11</v>
      </c>
      <c r="E37" s="18"/>
      <c r="F37" s="18"/>
      <c r="G37" s="9">
        <f>(B37*100)/B40</f>
        <v>26.923076923076923</v>
      </c>
      <c r="H37" s="7"/>
    </row>
    <row r="38" spans="1:8" ht="20.25" customHeight="1" x14ac:dyDescent="0.3">
      <c r="A38" s="7" t="s">
        <v>19</v>
      </c>
      <c r="B38" s="7">
        <f>COUNTIF(H6:H31,"ผ่าน")</f>
        <v>0</v>
      </c>
      <c r="C38" s="8"/>
      <c r="D38" s="18" t="s">
        <v>12</v>
      </c>
      <c r="E38" s="18"/>
      <c r="F38" s="18"/>
      <c r="G38" s="9">
        <f>(B38*100)/B40</f>
        <v>0</v>
      </c>
      <c r="H38" s="7"/>
    </row>
    <row r="39" spans="1:8" ht="20.25" customHeight="1" x14ac:dyDescent="0.3">
      <c r="A39" s="7" t="s">
        <v>20</v>
      </c>
      <c r="B39" s="7">
        <f>COUNTIF(H6:H31,"ไม่ผ่าน")</f>
        <v>0</v>
      </c>
      <c r="C39" s="8"/>
      <c r="D39" s="18" t="s">
        <v>13</v>
      </c>
      <c r="E39" s="18"/>
      <c r="F39" s="18"/>
      <c r="G39" s="9">
        <f>(B39*100)/B40</f>
        <v>0</v>
      </c>
      <c r="H39" s="7"/>
    </row>
    <row r="40" spans="1:8" ht="20.25" customHeight="1" x14ac:dyDescent="0.3">
      <c r="A40" s="16" t="s">
        <v>27</v>
      </c>
      <c r="B40" s="15">
        <f>SUM(B36:B39)</f>
        <v>26</v>
      </c>
      <c r="C40" s="8"/>
      <c r="D40" s="15"/>
      <c r="E40" s="15"/>
      <c r="F40" s="15"/>
      <c r="G40" s="9"/>
      <c r="H40" s="15"/>
    </row>
    <row r="41" spans="1:8" ht="20.25" customHeight="1" x14ac:dyDescent="0.3">
      <c r="A41" s="10" t="s">
        <v>23</v>
      </c>
      <c r="B41" s="3"/>
      <c r="C41" s="3"/>
      <c r="D41" s="3"/>
      <c r="E41" s="3"/>
      <c r="F41" s="3"/>
      <c r="G41" s="3"/>
      <c r="H41" s="3"/>
    </row>
    <row r="42" spans="1:8" ht="20.25" customHeight="1" x14ac:dyDescent="0.3">
      <c r="A42" s="11" t="s">
        <v>16</v>
      </c>
      <c r="B42" s="12" t="s">
        <v>24</v>
      </c>
      <c r="C42" s="12" t="s">
        <v>15</v>
      </c>
      <c r="D42" s="12" t="s">
        <v>25</v>
      </c>
      <c r="E42" s="12" t="s">
        <v>26</v>
      </c>
      <c r="F42" s="3"/>
      <c r="G42" s="3"/>
      <c r="H42" s="3"/>
    </row>
    <row r="43" spans="1:8" ht="20.25" customHeight="1" x14ac:dyDescent="0.3">
      <c r="A43" s="11" t="s">
        <v>2</v>
      </c>
      <c r="B43" s="13">
        <f>COUNTIF(B6:B31,"3")</f>
        <v>17</v>
      </c>
      <c r="C43" s="13">
        <f>COUNTIF(B6:B31,"2")</f>
        <v>9</v>
      </c>
      <c r="D43" s="13">
        <f>COUNTIF(B6:B31,"1")</f>
        <v>0</v>
      </c>
      <c r="E43" s="13">
        <f>COUNTIF(B6:B31,"0")</f>
        <v>0</v>
      </c>
      <c r="F43" s="3"/>
      <c r="G43" s="3"/>
      <c r="H43" s="3"/>
    </row>
    <row r="44" spans="1:8" ht="20.25" customHeight="1" x14ac:dyDescent="0.3">
      <c r="A44" s="11" t="s">
        <v>3</v>
      </c>
      <c r="B44" s="13">
        <f>COUNTIF(C6:C31,"3")</f>
        <v>0</v>
      </c>
      <c r="C44" s="13">
        <f>COUNTIF(C6:C31,"2")</f>
        <v>26</v>
      </c>
      <c r="D44" s="13">
        <f>COUNTIF(C6:C31,"1")</f>
        <v>0</v>
      </c>
      <c r="E44" s="13">
        <f>COUNTIF(C6:C31,"0")</f>
        <v>0</v>
      </c>
      <c r="F44" s="3"/>
      <c r="G44" s="3"/>
      <c r="H44" s="3"/>
    </row>
    <row r="45" spans="1:8" ht="20.25" customHeight="1" x14ac:dyDescent="0.3">
      <c r="A45" s="11" t="s">
        <v>4</v>
      </c>
      <c r="B45" s="13">
        <f>COUNTIF(D6:D31,"3")</f>
        <v>19</v>
      </c>
      <c r="C45" s="13">
        <f>COUNTIF(D6:D31,"2")</f>
        <v>7</v>
      </c>
      <c r="D45" s="13">
        <f>COUNTIF(D6:D31,"1")</f>
        <v>0</v>
      </c>
      <c r="E45" s="13">
        <f>COUNTIF(D6:D31,"0")</f>
        <v>0</v>
      </c>
      <c r="F45" s="3"/>
      <c r="G45" s="3"/>
      <c r="H45" s="3"/>
    </row>
    <row r="46" spans="1:8" ht="20.25" customHeight="1" x14ac:dyDescent="0.3">
      <c r="A46" s="11" t="s">
        <v>5</v>
      </c>
      <c r="B46" s="13">
        <f>COUNTIF(E6:E31,"3")</f>
        <v>26</v>
      </c>
      <c r="C46" s="13">
        <f>COUNTIF(E6:E31,"2")</f>
        <v>0</v>
      </c>
      <c r="D46" s="13">
        <f>COUNTIF(E6:E31,"1")</f>
        <v>0</v>
      </c>
      <c r="E46" s="13">
        <f>COUNTIF(E6:E31,"0")</f>
        <v>0</v>
      </c>
      <c r="F46" s="3"/>
      <c r="G46" s="3"/>
      <c r="H46" s="3"/>
    </row>
    <row r="47" spans="1:8" ht="20.25" customHeight="1" x14ac:dyDescent="0.3">
      <c r="A47" s="11" t="s">
        <v>6</v>
      </c>
      <c r="B47" s="13">
        <f>COUNTIF(F6:F31,"3")</f>
        <v>26</v>
      </c>
      <c r="C47" s="13">
        <f>COUNTIF(F6:F31,"2")</f>
        <v>0</v>
      </c>
      <c r="D47" s="13">
        <f>COUNTIF(F6:F31,"1")</f>
        <v>0</v>
      </c>
      <c r="E47" s="13">
        <f>COUNTIF(F6:F31,"0")</f>
        <v>0</v>
      </c>
      <c r="F47" s="3"/>
      <c r="G47" s="3"/>
      <c r="H47" s="3"/>
    </row>
  </sheetData>
  <sheetProtection algorithmName="SHA-512" hashValue="yZimT6d44olZ0VNf9qTYE+AzEcBZOyK/EReCeoBv2VhqghX+31U3G/0dewccw5ey7vdSX1blHmD8D4g2d77Pow==" saltValue="DCurZcEM/3j6y4kfylWA2Q==" spinCount="100000" sheet="1" objects="1" scenarios="1"/>
  <protectedRanges>
    <protectedRange sqref="B6:F31" name="ช่วง1"/>
  </protectedRanges>
  <mergeCells count="13">
    <mergeCell ref="D39:F39"/>
    <mergeCell ref="A1:H1"/>
    <mergeCell ref="A2:H2"/>
    <mergeCell ref="A3:H3"/>
    <mergeCell ref="A4:A5"/>
    <mergeCell ref="B4:F4"/>
    <mergeCell ref="G4:G5"/>
    <mergeCell ref="H4:H5"/>
    <mergeCell ref="A33:H33"/>
    <mergeCell ref="A34:H34"/>
    <mergeCell ref="D36:F36"/>
    <mergeCell ref="D37:F37"/>
    <mergeCell ref="D38:F38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2022-04-03T09:10:28Z</cp:lastPrinted>
  <dcterms:created xsi:type="dcterms:W3CDTF">2020-09-05T11:17:44Z</dcterms:created>
  <dcterms:modified xsi:type="dcterms:W3CDTF">2022-04-04T07:18:29Z</dcterms:modified>
</cp:coreProperties>
</file>